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Ukraine\FLMU\"/>
    </mc:Choice>
  </mc:AlternateContent>
  <xr:revisionPtr revIDLastSave="0" documentId="13_ncr:1_{DF3E3F03-A58C-47E2-A7D5-C62FBC220F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22" r:id="rId1"/>
    <sheet name="Equipment &amp; Tools" sheetId="21" r:id="rId2"/>
    <sheet name="Materials &amp; Components" sheetId="23" r:id="rId3"/>
  </sheets>
  <definedNames>
    <definedName name="_xlnm.Print_Area" localSheetId="1">'Equipment &amp; Tools'!#REF!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2" l="1"/>
  <c r="F264" i="23"/>
  <c r="F262" i="23"/>
  <c r="F100" i="23"/>
  <c r="G152" i="21" l="1"/>
  <c r="G153" i="21"/>
  <c r="G154" i="21"/>
  <c r="G203" i="21"/>
  <c r="G204" i="21"/>
  <c r="G205" i="21"/>
  <c r="G160" i="21" l="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4" i="21"/>
  <c r="G185" i="21"/>
  <c r="G186" i="21"/>
  <c r="G187" i="21"/>
  <c r="G188" i="21"/>
  <c r="G189" i="21"/>
  <c r="G190" i="21"/>
  <c r="G191" i="21"/>
  <c r="G192" i="21"/>
  <c r="G193" i="21"/>
  <c r="G133" i="21" l="1"/>
  <c r="G134" i="21"/>
  <c r="G135" i="21"/>
  <c r="G251" i="21"/>
  <c r="G252" i="21"/>
  <c r="G253" i="21"/>
  <c r="G254" i="21"/>
  <c r="G255" i="21"/>
  <c r="G256" i="21"/>
  <c r="G221" i="21" l="1"/>
  <c r="G222" i="21"/>
  <c r="G118" i="21" l="1"/>
  <c r="G126" i="21"/>
  <c r="G125" i="21"/>
  <c r="G119" i="21"/>
  <c r="G121" i="21"/>
  <c r="G123" i="21"/>
  <c r="G120" i="21"/>
  <c r="G117" i="21"/>
  <c r="G116" i="21"/>
  <c r="G115" i="21"/>
  <c r="G224" i="21"/>
  <c r="G225" i="21"/>
  <c r="G226" i="21"/>
  <c r="G107" i="21" l="1"/>
  <c r="G108" i="21"/>
  <c r="G109" i="21"/>
  <c r="G110" i="21"/>
  <c r="G111" i="21"/>
  <c r="G112" i="21"/>
  <c r="G113" i="21"/>
  <c r="G229" i="21"/>
  <c r="G230" i="21"/>
  <c r="G231" i="21"/>
  <c r="G232" i="21"/>
  <c r="G147" i="21"/>
  <c r="G106" i="21"/>
  <c r="G272" i="21" l="1"/>
  <c r="G271" i="21"/>
  <c r="G265" i="21"/>
  <c r="G264" i="21"/>
  <c r="G263" i="21"/>
  <c r="G262" i="21"/>
  <c r="G261" i="21"/>
  <c r="G260" i="21"/>
  <c r="G259" i="21"/>
  <c r="G258" i="21"/>
  <c r="G257" i="21"/>
  <c r="G250" i="21"/>
  <c r="G249" i="21"/>
  <c r="G248" i="21"/>
  <c r="G247" i="21"/>
  <c r="G246" i="21"/>
  <c r="G245" i="21"/>
  <c r="G244" i="21"/>
  <c r="G243" i="21"/>
  <c r="G242" i="21"/>
  <c r="G241" i="21"/>
  <c r="G239" i="21"/>
  <c r="G238" i="21"/>
  <c r="G237" i="21"/>
  <c r="G236" i="21"/>
  <c r="G235" i="21"/>
  <c r="G234" i="21"/>
  <c r="G233" i="21"/>
  <c r="G228" i="21"/>
  <c r="G227" i="21"/>
  <c r="G223" i="21"/>
  <c r="G220" i="21"/>
  <c r="G214" i="21"/>
  <c r="G213" i="21"/>
  <c r="G212" i="21"/>
  <c r="G211" i="21"/>
  <c r="G210" i="21"/>
  <c r="G209" i="21"/>
  <c r="G208" i="21"/>
  <c r="G207" i="21"/>
  <c r="G206" i="21"/>
  <c r="G202" i="21"/>
  <c r="G201" i="21"/>
  <c r="G200" i="21"/>
  <c r="G199" i="21"/>
  <c r="G198" i="21"/>
  <c r="G197" i="21"/>
  <c r="G196" i="21"/>
  <c r="G195" i="21"/>
  <c r="G194" i="21"/>
  <c r="G183" i="21"/>
  <c r="G159" i="21"/>
  <c r="G157" i="21"/>
  <c r="G156" i="21"/>
  <c r="G155" i="21"/>
  <c r="G151" i="21"/>
  <c r="G150" i="21"/>
  <c r="G149" i="21"/>
  <c r="G148" i="21"/>
  <c r="G146" i="21"/>
  <c r="G145" i="21"/>
  <c r="G54" i="21"/>
  <c r="G103" i="21"/>
  <c r="G139" i="21"/>
  <c r="G138" i="21"/>
  <c r="G137" i="21"/>
  <c r="G136" i="21"/>
  <c r="G132" i="21"/>
  <c r="G131" i="21"/>
  <c r="G130" i="21"/>
  <c r="G128" i="21"/>
  <c r="G127" i="21"/>
  <c r="G124" i="21"/>
  <c r="G122" i="21"/>
  <c r="G114" i="21"/>
  <c r="G105" i="21"/>
  <c r="G104" i="21"/>
  <c r="G102" i="21"/>
  <c r="G101" i="21"/>
  <c r="G100" i="21"/>
  <c r="G99" i="21"/>
  <c r="G98" i="21"/>
  <c r="G97" i="21"/>
  <c r="G69" i="21"/>
  <c r="G70" i="21"/>
  <c r="G68" i="21"/>
  <c r="G66" i="21"/>
  <c r="G65" i="21"/>
  <c r="G63" i="21"/>
  <c r="G64" i="21"/>
  <c r="G67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5" i="21"/>
  <c r="G74" i="21"/>
  <c r="G73" i="21"/>
  <c r="G72" i="21"/>
  <c r="G71" i="21"/>
  <c r="G62" i="21"/>
  <c r="G61" i="21"/>
  <c r="G50" i="21"/>
  <c r="G51" i="21"/>
  <c r="G41" i="21"/>
  <c r="G37" i="21"/>
  <c r="G38" i="21"/>
  <c r="G39" i="21"/>
  <c r="H159" i="21" l="1"/>
  <c r="H77" i="21"/>
  <c r="H241" i="21"/>
  <c r="H130" i="21"/>
  <c r="H220" i="21"/>
  <c r="H145" i="21"/>
  <c r="H271" i="21"/>
  <c r="H273" i="21" s="1"/>
  <c r="H97" i="21"/>
  <c r="H61" i="21"/>
  <c r="G55" i="21"/>
  <c r="G53" i="21"/>
  <c r="G52" i="21"/>
  <c r="G49" i="21"/>
  <c r="G15" i="21"/>
  <c r="G14" i="21"/>
  <c r="H215" i="21" l="1"/>
  <c r="H92" i="21"/>
  <c r="H266" i="21"/>
  <c r="H140" i="21"/>
  <c r="H49" i="21"/>
  <c r="H56" i="21" s="1"/>
  <c r="G43" i="21"/>
  <c r="G42" i="21"/>
  <c r="G40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2" i="21"/>
  <c r="G21" i="21"/>
  <c r="G20" i="21"/>
  <c r="G19" i="21"/>
  <c r="G18" i="21"/>
  <c r="G17" i="21"/>
  <c r="G16" i="21"/>
  <c r="G13" i="21"/>
  <c r="G12" i="21"/>
  <c r="G11" i="21"/>
  <c r="H11" i="21" l="1"/>
  <c r="C4" i="22" s="1"/>
  <c r="H24" i="21"/>
  <c r="C5" i="22" s="1"/>
  <c r="H44" i="21" l="1"/>
</calcChain>
</file>

<file path=xl/sharedStrings.xml><?xml version="1.0" encoding="utf-8"?>
<sst xmlns="http://schemas.openxmlformats.org/spreadsheetml/2006/main" count="1093" uniqueCount="824">
  <si>
    <t>Article no.</t>
  </si>
  <si>
    <t>Description</t>
  </si>
  <si>
    <t>743A11</t>
  </si>
  <si>
    <t>743G15</t>
  </si>
  <si>
    <t>754W6=R</t>
  </si>
  <si>
    <t>754Y70=3</t>
  </si>
  <si>
    <t>754W15</t>
  </si>
  <si>
    <t>754X1</t>
  </si>
  <si>
    <t>754X2</t>
  </si>
  <si>
    <t>758H7=R</t>
  </si>
  <si>
    <t>758L1</t>
  </si>
  <si>
    <t>758Y1</t>
  </si>
  <si>
    <t>758Y2</t>
  </si>
  <si>
    <t>Paper Towel Roll</t>
  </si>
  <si>
    <t>743Y25</t>
  </si>
  <si>
    <t>Attachment board</t>
  </si>
  <si>
    <t>754W5=1</t>
  </si>
  <si>
    <t>Stainless steel basin</t>
  </si>
  <si>
    <t>743B1</t>
  </si>
  <si>
    <t>Tailor's Measuring Tape</t>
  </si>
  <si>
    <t>Body Caliper</t>
  </si>
  <si>
    <t>743S1=60</t>
  </si>
  <si>
    <t>743S10</t>
  </si>
  <si>
    <t>Otto Bock Socket Ruler</t>
  </si>
  <si>
    <t>743W2</t>
  </si>
  <si>
    <t>Protractor</t>
  </si>
  <si>
    <t>743Y32</t>
  </si>
  <si>
    <t>Hip Leveling Guide</t>
  </si>
  <si>
    <t>743Y31</t>
  </si>
  <si>
    <t>Compensation Board Set</t>
  </si>
  <si>
    <t>709S17=6</t>
  </si>
  <si>
    <t>T-Handled Hex Socket Wrench</t>
  </si>
  <si>
    <t>719G3</t>
  </si>
  <si>
    <t>Surgical Scissors</t>
  </si>
  <si>
    <t>719G2</t>
  </si>
  <si>
    <t>Plaster Cast Scissors</t>
  </si>
  <si>
    <t>645C2=2</t>
  </si>
  <si>
    <t>Grease Pencils, Red</t>
  </si>
  <si>
    <t>642Y40</t>
  </si>
  <si>
    <t>Dispenser stretch foil</t>
  </si>
  <si>
    <t>642F18</t>
  </si>
  <si>
    <t>Strech foil</t>
  </si>
  <si>
    <t>Examination Table</t>
  </si>
  <si>
    <t>Paper Towel Holder</t>
  </si>
  <si>
    <t>743L5</t>
  </si>
  <si>
    <t>758M2</t>
  </si>
  <si>
    <t>704B1=140</t>
  </si>
  <si>
    <t>743B4</t>
  </si>
  <si>
    <t>743A8</t>
  </si>
  <si>
    <t>743A80</t>
  </si>
  <si>
    <t>Otto Bock Casting Apparatus</t>
  </si>
  <si>
    <t>Ipso Cast</t>
  </si>
  <si>
    <t>Ceramic rinsing basin</t>
  </si>
  <si>
    <t>Enclosed Sink Base</t>
  </si>
  <si>
    <t>Plaster Separation Sink</t>
  </si>
  <si>
    <t>Pump</t>
  </si>
  <si>
    <t>Replacement bags 754W15</t>
  </si>
  <si>
    <t>Knee Centre Jig</t>
  </si>
  <si>
    <t>50:50 Tool</t>
  </si>
  <si>
    <t>Swivel Stool with Rolling Casters</t>
  </si>
  <si>
    <t>Graticule Laser</t>
  </si>
  <si>
    <t>Wall mirror, 2x1m</t>
  </si>
  <si>
    <t>Total QTY</t>
  </si>
  <si>
    <t>Remarks &amp; comments</t>
  </si>
  <si>
    <t>Sales Price</t>
  </si>
  <si>
    <t>Total</t>
  </si>
  <si>
    <t>Spring-tensioned measuring tape</t>
  </si>
  <si>
    <t>Total in EUR</t>
  </si>
  <si>
    <t>Parallel bars</t>
  </si>
  <si>
    <t>Equipment for Plaster Taking &amp; Fitting Area</t>
  </si>
  <si>
    <t>758G10=3</t>
  </si>
  <si>
    <t>743A160</t>
  </si>
  <si>
    <t>Transfer device</t>
  </si>
  <si>
    <t>Bench vice</t>
  </si>
  <si>
    <t>754W1=1</t>
  </si>
  <si>
    <t>Plastic basin</t>
  </si>
  <si>
    <t>754W2=1</t>
  </si>
  <si>
    <t>754W8=1</t>
  </si>
  <si>
    <t>754Y70=2</t>
  </si>
  <si>
    <t>2.7 Walkway</t>
  </si>
  <si>
    <t>Equipment for Walkway</t>
  </si>
  <si>
    <r>
      <t xml:space="preserve">2.5 Plaster Taking / Fitting Room </t>
    </r>
    <r>
      <rPr>
        <sz val="10"/>
        <color theme="1"/>
        <rFont val="Calibri"/>
        <family val="2"/>
        <scheme val="minor"/>
      </rPr>
      <t>(2 rooms in total)</t>
    </r>
  </si>
  <si>
    <t>Water connection needed (!)</t>
  </si>
  <si>
    <t>Basic Tools for Plaster Taking</t>
  </si>
  <si>
    <t>743S1=40</t>
  </si>
  <si>
    <t>743S1=H</t>
  </si>
  <si>
    <t>743S12</t>
  </si>
  <si>
    <t>Heel height measuring device</t>
  </si>
  <si>
    <t xml:space="preserve">Ottobock diameter </t>
  </si>
  <si>
    <t>645C1</t>
  </si>
  <si>
    <t>Copying pens</t>
  </si>
  <si>
    <t>752T1</t>
  </si>
  <si>
    <t>752T2</t>
  </si>
  <si>
    <t>Relief floor panels</t>
  </si>
  <si>
    <t>3.2 Plaster Modification</t>
  </si>
  <si>
    <t>Equipment for Plaster Modification</t>
  </si>
  <si>
    <t>Basic Tools for Plaster Modification</t>
  </si>
  <si>
    <t>758A110=1250</t>
  </si>
  <si>
    <t>Plaster Modelling table (square)</t>
  </si>
  <si>
    <t>758Y290=3</t>
  </si>
  <si>
    <t>Grating frame</t>
  </si>
  <si>
    <t>Installation on floor screed</t>
  </si>
  <si>
    <t>Waster container</t>
  </si>
  <si>
    <t>704G7</t>
  </si>
  <si>
    <t>Plaster cast tube retainer</t>
  </si>
  <si>
    <t>704G12</t>
  </si>
  <si>
    <t>Orthofix</t>
  </si>
  <si>
    <t>754G2=350</t>
  </si>
  <si>
    <t>Plaster Silo</t>
  </si>
  <si>
    <t>758R6=1</t>
  </si>
  <si>
    <t>758R6=2</t>
  </si>
  <si>
    <t>Shelving unit for plaster models</t>
  </si>
  <si>
    <t>3.3 Lamination and 3.4.1 Thermoforming Workshop</t>
  </si>
  <si>
    <t>Equipment</t>
  </si>
  <si>
    <t>Basic Tools</t>
  </si>
  <si>
    <t>758H80</t>
  </si>
  <si>
    <t>Visitor's chair</t>
  </si>
  <si>
    <t>Optional (or locally)</t>
  </si>
  <si>
    <t>3.4 Central Workshop</t>
  </si>
  <si>
    <t>3.5 Machine Room</t>
  </si>
  <si>
    <t>Equipment for Central Workshop</t>
  </si>
  <si>
    <t>Basic Tools for Technicians</t>
  </si>
  <si>
    <t>Equipment for Machine Room</t>
  </si>
  <si>
    <t>701F31=1-1</t>
  </si>
  <si>
    <t>701P250=2</t>
  </si>
  <si>
    <t>701B70=ST</t>
  </si>
  <si>
    <t>Pillar Drill</t>
  </si>
  <si>
    <t>Accessories for Socket Router</t>
  </si>
  <si>
    <t>Ottobock Socket Router with integrated suction</t>
  </si>
  <si>
    <t>3.9 Small Storage</t>
  </si>
  <si>
    <t>758R18=1</t>
  </si>
  <si>
    <t>758R18=2</t>
  </si>
  <si>
    <t>Shelf system, basic unit</t>
  </si>
  <si>
    <t>Shelf system, add-on unit</t>
  </si>
  <si>
    <t>719B6</t>
  </si>
  <si>
    <t>719Y40</t>
  </si>
  <si>
    <t>Hand lever shears</t>
  </si>
  <si>
    <t>Base frame for 719B6</t>
  </si>
  <si>
    <t>758F1</t>
  </si>
  <si>
    <t>Tool cabinet</t>
  </si>
  <si>
    <t>701E40=S</t>
  </si>
  <si>
    <t>758R19=1</t>
  </si>
  <si>
    <t>Sheet shelf, made for 701E40=S</t>
  </si>
  <si>
    <t>IR-Oven with sensor technology &amp; rot. material chart</t>
  </si>
  <si>
    <t>755T4=360</t>
  </si>
  <si>
    <t>755X84=260X8</t>
  </si>
  <si>
    <t>Deep drawing frame</t>
  </si>
  <si>
    <t>Frame Plate, for UL</t>
  </si>
  <si>
    <t>755E80=2</t>
  </si>
  <si>
    <t>Vacuum pump</t>
  </si>
  <si>
    <t>616R6</t>
  </si>
  <si>
    <t>Vacuum hose</t>
  </si>
  <si>
    <t>704Y300</t>
  </si>
  <si>
    <t>Bottom plate</t>
  </si>
  <si>
    <t>758EE</t>
  </si>
  <si>
    <t>Like 704Y700, but minimum height 660mm (instead of 880mm) - P&amp;O School setup</t>
  </si>
  <si>
    <t>Begin of Lamination equipment</t>
  </si>
  <si>
    <t>Begin of Thermoforming equipment</t>
  </si>
  <si>
    <t>Small components and couplings for vacuum circuit</t>
  </si>
  <si>
    <t>743A220</t>
  </si>
  <si>
    <t>743A211</t>
  </si>
  <si>
    <t>PROS.A. Assembly</t>
  </si>
  <si>
    <t>Mounting frame with laser</t>
  </si>
  <si>
    <t>724S9=1-5.9</t>
  </si>
  <si>
    <t>Twist Drill Set, HSS</t>
  </si>
  <si>
    <t>724S9=1-10</t>
  </si>
  <si>
    <t>724S9=1-13</t>
  </si>
  <si>
    <t>729V1</t>
  </si>
  <si>
    <t>Valve Hole Cutter, HSS</t>
  </si>
  <si>
    <t>726W9=14</t>
  </si>
  <si>
    <t>Tapered Cutter, HSS</t>
  </si>
  <si>
    <t>726W9=20</t>
  </si>
  <si>
    <t>726W9=30</t>
  </si>
  <si>
    <t>702B4</t>
  </si>
  <si>
    <t>Drill Arm</t>
  </si>
  <si>
    <t>704M1=120</t>
  </si>
  <si>
    <t>Drill Vise</t>
  </si>
  <si>
    <t>Ottobock Belt Sander</t>
  </si>
  <si>
    <t>To be connected to 701F31=1-1</t>
  </si>
  <si>
    <t>755X223</t>
  </si>
  <si>
    <t>Bracket</t>
  </si>
  <si>
    <t>755X220</t>
  </si>
  <si>
    <t>Vacuum pipe with two exchangable plates</t>
  </si>
  <si>
    <t>230 and 330mm</t>
  </si>
  <si>
    <t>755X222=180</t>
  </si>
  <si>
    <t>Vacuum forming plate 180mm</t>
  </si>
  <si>
    <t>755X221</t>
  </si>
  <si>
    <t>Vacuum pipe</t>
  </si>
  <si>
    <t>755X230=85</t>
  </si>
  <si>
    <t>755X230=65</t>
  </si>
  <si>
    <t>755X230=110</t>
  </si>
  <si>
    <t>Conical vacuum pipe 65mm</t>
  </si>
  <si>
    <t>Conical vacuum pipe 85mm</t>
  </si>
  <si>
    <t>Conical vacuum pipe 110mm</t>
  </si>
  <si>
    <t>701P11=ST20G</t>
  </si>
  <si>
    <t>Dual grinding machine</t>
  </si>
  <si>
    <t>Spark guard</t>
  </si>
  <si>
    <t>702P16=A</t>
  </si>
  <si>
    <t>649G60=2175X320</t>
  </si>
  <si>
    <t>Sanding belt</t>
  </si>
  <si>
    <t>758Z113=2000</t>
  </si>
  <si>
    <t>Lamination Workstation</t>
  </si>
  <si>
    <t>Roll holder</t>
  </si>
  <si>
    <t>Exhaust Arm</t>
  </si>
  <si>
    <t>760A40</t>
  </si>
  <si>
    <t>758Z185=2</t>
  </si>
  <si>
    <t>Film holder with bracket</t>
  </si>
  <si>
    <t>758Z121=1700</t>
  </si>
  <si>
    <t>760E15=1X230-50/60</t>
  </si>
  <si>
    <t>Top mount fan</t>
  </si>
  <si>
    <t>760E30=1</t>
  </si>
  <si>
    <t>ATEX Duct ventilator</t>
  </si>
  <si>
    <t>OrthoLean mixing cabinet</t>
  </si>
  <si>
    <t>758RE</t>
  </si>
  <si>
    <t>Ducting and small materials for fume extraction</t>
  </si>
  <si>
    <t>755W5</t>
  </si>
  <si>
    <t>Electronic table scale</t>
  </si>
  <si>
    <t>758F220</t>
  </si>
  <si>
    <t>Safety storage cabinet</t>
  </si>
  <si>
    <t>760E11</t>
  </si>
  <si>
    <t>760E13</t>
  </si>
  <si>
    <t>Ventilation Unit Safety Cabinet</t>
  </si>
  <si>
    <t>Adapter for air circulation filter</t>
  </si>
  <si>
    <t>755X23</t>
  </si>
  <si>
    <t>Two Way vacuum pipe</t>
  </si>
  <si>
    <t>758Z150=1-1</t>
  </si>
  <si>
    <t>755E600=220</t>
  </si>
  <si>
    <t>Vacuum machine for lamination</t>
  </si>
  <si>
    <t>756E1=220V</t>
  </si>
  <si>
    <t>Hand sealing iron</t>
  </si>
  <si>
    <t>Teflon welding tape for 756E1</t>
  </si>
  <si>
    <t>756E2</t>
  </si>
  <si>
    <t>Hot air gun "triac"</t>
  </si>
  <si>
    <t>642B2=100</t>
  </si>
  <si>
    <t>Measuring cup (100pcs)</t>
  </si>
  <si>
    <t>642B2=200</t>
  </si>
  <si>
    <t>642B2=400</t>
  </si>
  <si>
    <t>699Y3</t>
  </si>
  <si>
    <t>Wooden spatula (100pcs)</t>
  </si>
  <si>
    <t>699Y2=1</t>
  </si>
  <si>
    <t>Tools</t>
  </si>
  <si>
    <t>First Lviv Medical Union Hospital - Total Overview</t>
  </si>
  <si>
    <t>Machinery and Equipment for stationary P&amp;O Workshop</t>
  </si>
  <si>
    <t>Equipment &amp; Machinery</t>
  </si>
  <si>
    <t>First Lviv Medical Union Hospital - P&amp;O Workshop - Setup for 4 Technicians</t>
  </si>
  <si>
    <t>702F5=1</t>
  </si>
  <si>
    <t>Hose clip</t>
  </si>
  <si>
    <t>702F2=125</t>
  </si>
  <si>
    <t>Suction hose</t>
  </si>
  <si>
    <t>749F6</t>
  </si>
  <si>
    <t>Sanding drum</t>
  </si>
  <si>
    <t>749Y8=73x200x40</t>
  </si>
  <si>
    <t>Sanding sleeve grit 40</t>
  </si>
  <si>
    <t>749Y8=73x200x80</t>
  </si>
  <si>
    <t>Sanding sleeve grit 80</t>
  </si>
  <si>
    <t>749Z7=5/8"x45</t>
  </si>
  <si>
    <t>Polisher, 5/8</t>
  </si>
  <si>
    <t>749Z7=5/8"x60</t>
  </si>
  <si>
    <t>749Y16=A45</t>
  </si>
  <si>
    <t>749Y16=B45</t>
  </si>
  <si>
    <t>749Y16=A60</t>
  </si>
  <si>
    <t>749Y16=B60</t>
  </si>
  <si>
    <t>749Z8=5/8"x25</t>
  </si>
  <si>
    <t>749Y22=A25</t>
  </si>
  <si>
    <t>749Y22=C25</t>
  </si>
  <si>
    <t>Sanding sleeve grit 120</t>
  </si>
  <si>
    <t>Sanding cone</t>
  </si>
  <si>
    <t>749Y10=A45</t>
  </si>
  <si>
    <t>Sanding sleeve grit 40, pack of 6</t>
  </si>
  <si>
    <t>749Y10=B45</t>
  </si>
  <si>
    <t>Sanding sleeve grit 80, pack of 6</t>
  </si>
  <si>
    <t>749Y10=A65</t>
  </si>
  <si>
    <t>749Y10=B65</t>
  </si>
  <si>
    <t>749F16=5/8-1</t>
  </si>
  <si>
    <t>Silicone sanding cone</t>
  </si>
  <si>
    <t>749F16=5/8-2</t>
  </si>
  <si>
    <t>749F16=5/8-3</t>
  </si>
  <si>
    <t>749Y20=5/8</t>
  </si>
  <si>
    <t>749Z12=160x16</t>
  </si>
  <si>
    <t>Sanding brush</t>
  </si>
  <si>
    <t>729S24=5/8"</t>
  </si>
  <si>
    <t>Pine cone cutter</t>
  </si>
  <si>
    <t>729W8=1</t>
  </si>
  <si>
    <t>Rasp milling tool</t>
  </si>
  <si>
    <t>Threaded connector</t>
  </si>
  <si>
    <t>749F8=5/8x45</t>
  </si>
  <si>
    <t>749F8=5/8x65</t>
  </si>
  <si>
    <t>641H3</t>
  </si>
  <si>
    <t>Temperature resistant gloves</t>
  </si>
  <si>
    <t>756B12=230</t>
  </si>
  <si>
    <t>Electric Cast Cutter, straight</t>
  </si>
  <si>
    <t>756Y62</t>
  </si>
  <si>
    <t>Segment Saw Blade for 756B12</t>
  </si>
  <si>
    <t>719S4=235</t>
  </si>
  <si>
    <t>719S6=1</t>
  </si>
  <si>
    <t>662M1</t>
  </si>
  <si>
    <t>Folding rule</t>
  </si>
  <si>
    <t>662M4</t>
  </si>
  <si>
    <t>Goniometer</t>
  </si>
  <si>
    <t>Tailor's tape measure</t>
  </si>
  <si>
    <t>Self-retracting tape measure</t>
  </si>
  <si>
    <t>716Y5</t>
  </si>
  <si>
    <t>Surform rasp holder</t>
  </si>
  <si>
    <t>716Y1</t>
  </si>
  <si>
    <t>Surform blade, standard</t>
  </si>
  <si>
    <t>716Y3</t>
  </si>
  <si>
    <t>Surform blade, flat-round</t>
  </si>
  <si>
    <t>Surform blade, round</t>
  </si>
  <si>
    <t>756G1=12</t>
  </si>
  <si>
    <t>Plaster spatula</t>
  </si>
  <si>
    <t>756G1=16</t>
  </si>
  <si>
    <t>756G1=20</t>
  </si>
  <si>
    <t>754B1</t>
  </si>
  <si>
    <t>Plaster mixing bowl</t>
  </si>
  <si>
    <t>716G1</t>
  </si>
  <si>
    <t>Plaster smoothing tool</t>
  </si>
  <si>
    <t>716Z1</t>
  </si>
  <si>
    <t>Replacement blade for 716G1 plaster smoothing tool</t>
  </si>
  <si>
    <t>748B3</t>
  </si>
  <si>
    <t>Wire hand brush</t>
  </si>
  <si>
    <t>716Y2</t>
  </si>
  <si>
    <t>710H20=3</t>
  </si>
  <si>
    <t>Slotted screwdriver</t>
  </si>
  <si>
    <t>710H20=4</t>
  </si>
  <si>
    <t>710H20=6</t>
  </si>
  <si>
    <t>710H50=0</t>
  </si>
  <si>
    <t>Philips screwdriver</t>
  </si>
  <si>
    <t>710H50=1</t>
  </si>
  <si>
    <t>710H50=2</t>
  </si>
  <si>
    <t>710H60=10</t>
  </si>
  <si>
    <t>Slotted screwdriver, wood</t>
  </si>
  <si>
    <t>710H60=4.5</t>
  </si>
  <si>
    <t>710H60=7</t>
  </si>
  <si>
    <t>709S15=2</t>
  </si>
  <si>
    <t>709S15=2.5</t>
  </si>
  <si>
    <t>709S15=3</t>
  </si>
  <si>
    <t>709S15=4</t>
  </si>
  <si>
    <t>709S15=5</t>
  </si>
  <si>
    <t>709S15=6</t>
  </si>
  <si>
    <t>709S15=8</t>
  </si>
  <si>
    <t>799P1</t>
  </si>
  <si>
    <t>Tweezers</t>
  </si>
  <si>
    <t>709S530</t>
  </si>
  <si>
    <t>TORX key set</t>
  </si>
  <si>
    <t>743S3</t>
  </si>
  <si>
    <t>Callipers</t>
  </si>
  <si>
    <t>742A2</t>
  </si>
  <si>
    <t>Scriber</t>
  </si>
  <si>
    <t>723Z1</t>
  </si>
  <si>
    <t>Pricker</t>
  </si>
  <si>
    <t>718S2</t>
  </si>
  <si>
    <t>Deburring knife</t>
  </si>
  <si>
    <t>718Y2</t>
  </si>
  <si>
    <t>Replacement blades for 718S2 deburring knife</t>
  </si>
  <si>
    <t>718H5</t>
  </si>
  <si>
    <t>718Y130</t>
  </si>
  <si>
    <t>Replacement blades for 718H5 deburring knife (100pcs)</t>
  </si>
  <si>
    <t>719R5</t>
  </si>
  <si>
    <t>Tube cutter</t>
  </si>
  <si>
    <t>731H4</t>
  </si>
  <si>
    <t>Double-jaw tool holder</t>
  </si>
  <si>
    <t>711F2</t>
  </si>
  <si>
    <t>Hand vice</t>
  </si>
  <si>
    <t>742K3</t>
  </si>
  <si>
    <t>Automatic centre punch</t>
  </si>
  <si>
    <t>709Z4</t>
  </si>
  <si>
    <t>Spanner</t>
  </si>
  <si>
    <t>702B9</t>
  </si>
  <si>
    <t>Hole gauge</t>
  </si>
  <si>
    <t>709S7=17</t>
  </si>
  <si>
    <t>Hexagon socket wrench</t>
  </si>
  <si>
    <t>706C1=160</t>
  </si>
  <si>
    <t>Combination pliers</t>
  </si>
  <si>
    <t>706R5</t>
  </si>
  <si>
    <t>Universal pliers</t>
  </si>
  <si>
    <t>706Z6=200</t>
  </si>
  <si>
    <t>High-leverage side cutting pliers</t>
  </si>
  <si>
    <t>708S3</t>
  </si>
  <si>
    <t>Metal hacksaw frame</t>
  </si>
  <si>
    <t>708M5</t>
  </si>
  <si>
    <t>Metal saw blade</t>
  </si>
  <si>
    <t>719L1</t>
  </si>
  <si>
    <t>Leather cutter</t>
  </si>
  <si>
    <t>705B2=200</t>
  </si>
  <si>
    <t>Cross peen hammer</t>
  </si>
  <si>
    <t>705B2=400</t>
  </si>
  <si>
    <t>705T3=375</t>
  </si>
  <si>
    <t>705G1=30</t>
  </si>
  <si>
    <t>Soft face hammer</t>
  </si>
  <si>
    <t>720A2=16</t>
  </si>
  <si>
    <t>Ripping chisel</t>
  </si>
  <si>
    <t>711S4=6x4</t>
  </si>
  <si>
    <t>Bending irons</t>
  </si>
  <si>
    <t>711S4=8x6</t>
  </si>
  <si>
    <t>731Z1</t>
  </si>
  <si>
    <t>719S20</t>
  </si>
  <si>
    <t>T-Handled Hex Wrench</t>
  </si>
  <si>
    <t>758A82=3</t>
  </si>
  <si>
    <t>Workbench with drawer cabinet</t>
  </si>
  <si>
    <t>758Z135=1500</t>
  </si>
  <si>
    <t>Perfo Hole Plate</t>
  </si>
  <si>
    <t>758Y600=1</t>
  </si>
  <si>
    <t>Hook G1 L=50mm</t>
  </si>
  <si>
    <t>758Y600=2</t>
  </si>
  <si>
    <t>Hook G1 L=80mm</t>
  </si>
  <si>
    <t>758Y601=3</t>
  </si>
  <si>
    <t>Hook G2 L=100mm</t>
  </si>
  <si>
    <t>758Y605=35</t>
  </si>
  <si>
    <t>Hook G30 L=50mm</t>
  </si>
  <si>
    <t>704Y5=140</t>
  </si>
  <si>
    <t>Swivel mount</t>
  </si>
  <si>
    <t>758Z81=2</t>
  </si>
  <si>
    <t>Combi unit, electricity and compressed air</t>
  </si>
  <si>
    <t>758F2=50G</t>
  </si>
  <si>
    <t>Storage cabinet</t>
  </si>
  <si>
    <t>743R6</t>
  </si>
  <si>
    <t>Alignment Fixture for Orthotic Joints</t>
  </si>
  <si>
    <t>735A5=2</t>
  </si>
  <si>
    <t>Riveting Bar</t>
  </si>
  <si>
    <t>743R3</t>
  </si>
  <si>
    <t>Joint Squaring Jig</t>
  </si>
  <si>
    <t>Total Value</t>
  </si>
  <si>
    <t>Tailors's Scissors</t>
  </si>
  <si>
    <t>Bandage Shears, straight</t>
  </si>
  <si>
    <t>Locksmith's Hammer</t>
  </si>
  <si>
    <t>Ball Pein Hammer</t>
  </si>
  <si>
    <t>Tap and Die Set, HSS</t>
  </si>
  <si>
    <t>Special Fibre Shears</t>
  </si>
  <si>
    <t>Materials &amp; Components</t>
  </si>
  <si>
    <t>699G3=10-10</t>
  </si>
  <si>
    <t>699G3=12-10</t>
  </si>
  <si>
    <t>699G3=15-10</t>
  </si>
  <si>
    <t>699G3=20-10</t>
  </si>
  <si>
    <t>699G30=5-5-10</t>
  </si>
  <si>
    <t>699G30=7.5-4-10</t>
  </si>
  <si>
    <t>616T83=20</t>
  </si>
  <si>
    <t>616T83=15</t>
  </si>
  <si>
    <t>616T52=15</t>
  </si>
  <si>
    <t>616T52=12</t>
  </si>
  <si>
    <t>616T53=15</t>
  </si>
  <si>
    <t>616T111=9</t>
  </si>
  <si>
    <t>616T111=12</t>
  </si>
  <si>
    <t>616T3=1</t>
  </si>
  <si>
    <t>616T3=2</t>
  </si>
  <si>
    <t>616T20=2000x5</t>
  </si>
  <si>
    <t>ThermoLyn PP Homopolymer</t>
  </si>
  <si>
    <t>616T20=2000x6</t>
  </si>
  <si>
    <t>616T20=2000x3</t>
  </si>
  <si>
    <t>616T22=1910x4N</t>
  </si>
  <si>
    <t>616T112=5-0</t>
  </si>
  <si>
    <t>633D5=50</t>
  </si>
  <si>
    <t>623T3=8</t>
  </si>
  <si>
    <t>623T3=10</t>
  </si>
  <si>
    <t>623T3=12</t>
  </si>
  <si>
    <t>623T3=15</t>
  </si>
  <si>
    <t>623T3=20</t>
  </si>
  <si>
    <t>623T5=8</t>
  </si>
  <si>
    <t>623T5=10</t>
  </si>
  <si>
    <t>623T5=12</t>
  </si>
  <si>
    <t>623T5=15</t>
  </si>
  <si>
    <t>623T5=20</t>
  </si>
  <si>
    <t>616G12=5</t>
  </si>
  <si>
    <t>616G13=6</t>
  </si>
  <si>
    <t>616G13=8</t>
  </si>
  <si>
    <t>616G13=10</t>
  </si>
  <si>
    <t>616H10=50X10</t>
  </si>
  <si>
    <t>617H12=4.600</t>
  </si>
  <si>
    <t>617P21=4.600</t>
  </si>
  <si>
    <t>617H19=4.600 E</t>
  </si>
  <si>
    <t>617H55=4.600</t>
  </si>
  <si>
    <t>617H17=4.600 E</t>
  </si>
  <si>
    <t>617H21=4.600 E</t>
  </si>
  <si>
    <t>617P37=0.150</t>
  </si>
  <si>
    <t>617Z2=0.180</t>
  </si>
  <si>
    <t>617Z9</t>
  </si>
  <si>
    <t>617Z4</t>
  </si>
  <si>
    <t>99B81=60x11x4</t>
  </si>
  <si>
    <t>99B81=70x19x5</t>
  </si>
  <si>
    <t>99B81=70x27x5</t>
  </si>
  <si>
    <t>99B81=100x26x5</t>
  </si>
  <si>
    <t>99B81=130x22x5</t>
  </si>
  <si>
    <t>99B81=120x50x10</t>
  </si>
  <si>
    <t>99B71=62x11x4</t>
  </si>
  <si>
    <t>99B71=67x17x6</t>
  </si>
  <si>
    <t>99B71=67x24x7</t>
  </si>
  <si>
    <t>636K6</t>
  </si>
  <si>
    <t>85H11=1</t>
  </si>
  <si>
    <t>627B40</t>
  </si>
  <si>
    <t>616F10=19</t>
  </si>
  <si>
    <t>627B5=19</t>
  </si>
  <si>
    <t>636K13</t>
  </si>
  <si>
    <t>Loctite 241</t>
  </si>
  <si>
    <t>617S3=H2</t>
  </si>
  <si>
    <t>617S3=H3</t>
  </si>
  <si>
    <t>617S3=H4</t>
  </si>
  <si>
    <t>617S3=H5</t>
  </si>
  <si>
    <t>617S3=H6</t>
  </si>
  <si>
    <t>617S6=H3</t>
  </si>
  <si>
    <t>617S7=10</t>
  </si>
  <si>
    <t>617S7=12</t>
  </si>
  <si>
    <t>617S7=15</t>
  </si>
  <si>
    <t>617S7=25</t>
  </si>
  <si>
    <t>620P1=30</t>
  </si>
  <si>
    <t>620P1=50</t>
  </si>
  <si>
    <t>620P2=5</t>
  </si>
  <si>
    <t>620P2=10</t>
  </si>
  <si>
    <t>OC1560=L</t>
  </si>
  <si>
    <t>OC1560=XL</t>
  </si>
  <si>
    <t>OC1560=M</t>
  </si>
  <si>
    <t>OC1560=TR</t>
  </si>
  <si>
    <t>OC1560=TH</t>
  </si>
  <si>
    <t>623P110=5-6</t>
  </si>
  <si>
    <t>623P110=5-2</t>
  </si>
  <si>
    <t>623P101=5</t>
  </si>
  <si>
    <t>623S110=20-2</t>
  </si>
  <si>
    <t>623S110=20-6</t>
  </si>
  <si>
    <t>623S101=20</t>
  </si>
  <si>
    <t>623S87=20</t>
  </si>
  <si>
    <t>623S86=20</t>
  </si>
  <si>
    <t>623S81=20</t>
  </si>
  <si>
    <t>636N9=0.660</t>
  </si>
  <si>
    <t>634A6</t>
  </si>
  <si>
    <t>636K8=20x2x10</t>
  </si>
  <si>
    <t>Plastaband</t>
  </si>
  <si>
    <t>639A1=1</t>
  </si>
  <si>
    <t>#</t>
  </si>
  <si>
    <t>Materials</t>
  </si>
  <si>
    <t>Cellona Plaster Bandage</t>
  </si>
  <si>
    <t>Copying Pencil  (Pack of 12),Blue Colour</t>
  </si>
  <si>
    <t>Casting Tapes Cellacast Xtra, blue</t>
  </si>
  <si>
    <t>Casting Tapes Cellacast Xtra, yellow</t>
  </si>
  <si>
    <t>ThermoLyn® Clear</t>
  </si>
  <si>
    <t>ThermoLyn, rigid</t>
  </si>
  <si>
    <t>ThermoLyn Soft</t>
  </si>
  <si>
    <t>ThermoLyn supra soft plus Silicone</t>
  </si>
  <si>
    <t>Thermolyn Trolen</t>
  </si>
  <si>
    <t>THERMOLYN® RCH 500, Natural colour</t>
  </si>
  <si>
    <t>ThermoLyn Supra Flexible Beige</t>
  </si>
  <si>
    <t>Double-faced tape</t>
  </si>
  <si>
    <t>Perlon Stockinette, white</t>
  </si>
  <si>
    <t>Perlon Elastic Stockinette, white</t>
  </si>
  <si>
    <t>Carbon-Fiber Cloth, black</t>
  </si>
  <si>
    <t>Fiberglass Stockinette</t>
  </si>
  <si>
    <t>Carbon Fiber Webbing</t>
  </si>
  <si>
    <t>Pedilen Rigid Foam 200</t>
  </si>
  <si>
    <t>Hardener for Pedilen</t>
  </si>
  <si>
    <t>Measuring Cups 0,2 l</t>
  </si>
  <si>
    <t>Measuring Cups 0,4 l</t>
  </si>
  <si>
    <t>Stirring Sticks,ruler Wooden Spatulas</t>
  </si>
  <si>
    <t>Orthocryl Lamination Resin 80:20</t>
  </si>
  <si>
    <t>C- Orthocryl</t>
  </si>
  <si>
    <t>Orthocryl, flexible</t>
  </si>
  <si>
    <t>Orthocryl Sealing Resin</t>
  </si>
  <si>
    <t>Hardening Powder</t>
  </si>
  <si>
    <t>Pigment Paste Beige</t>
  </si>
  <si>
    <t>Pigment Paste, Black</t>
  </si>
  <si>
    <t>Pigment Paste, White</t>
  </si>
  <si>
    <t>PVA Bags</t>
  </si>
  <si>
    <t>PVA-Bags</t>
  </si>
  <si>
    <t>PVC Bags</t>
  </si>
  <si>
    <t>Plastilin Putty</t>
  </si>
  <si>
    <t>Pastasil  (Comp. A+B),500 Gr</t>
  </si>
  <si>
    <t>Polyethylene Tape 3M</t>
  </si>
  <si>
    <t>Double-Faced PVC Tape</t>
  </si>
  <si>
    <t>Foam Adhesive Tape</t>
  </si>
  <si>
    <t>Pedilin Beige</t>
  </si>
  <si>
    <t>Pedilin, perforated</t>
  </si>
  <si>
    <t>Plastazote, skin color</t>
  </si>
  <si>
    <t>Plastazote Beige</t>
  </si>
  <si>
    <t>Pressed Cork</t>
  </si>
  <si>
    <t>Flexible Cork</t>
  </si>
  <si>
    <t>Donning Sheath EasyFit Leg</t>
  </si>
  <si>
    <t>Donning Sheath EasyFit Arm TR</t>
  </si>
  <si>
    <t>Donning Sheath EasyFit Arm TH</t>
  </si>
  <si>
    <t>Thermopaper Tabaluga, white</t>
  </si>
  <si>
    <t>Thermopaper Tabaluga, red</t>
  </si>
  <si>
    <t>Thermopaper Butterflies</t>
  </si>
  <si>
    <t>Socket decor Tabaluga, red</t>
  </si>
  <si>
    <t>Socket decor Tabaluga, white</t>
  </si>
  <si>
    <t>Socket decor Butterflies</t>
  </si>
  <si>
    <t>Socket decor Raindrops</t>
  </si>
  <si>
    <t>Socket decor Camouflage Earth</t>
  </si>
  <si>
    <t>Socket decor Ottobock, light blue</t>
  </si>
  <si>
    <t>OB quick drying rubber cement</t>
  </si>
  <si>
    <t>Thinner for 636N9</t>
  </si>
  <si>
    <t>Talcum Powder 1KG./bag</t>
  </si>
  <si>
    <t>1D10=23L</t>
  </si>
  <si>
    <t>1D10=23R</t>
  </si>
  <si>
    <t>1D10=24L</t>
  </si>
  <si>
    <t>1D10=24R</t>
  </si>
  <si>
    <t>1D10=25L</t>
  </si>
  <si>
    <t>1D10=25R</t>
  </si>
  <si>
    <t>1D10=26L</t>
  </si>
  <si>
    <t>1D10=26R</t>
  </si>
  <si>
    <t>1D10=27L</t>
  </si>
  <si>
    <t>1D10=27R</t>
  </si>
  <si>
    <t>1D10=28L</t>
  </si>
  <si>
    <t>1D10=28R</t>
  </si>
  <si>
    <t>1D10=29L</t>
  </si>
  <si>
    <t>1D10=29R</t>
  </si>
  <si>
    <t>2R8=M10</t>
  </si>
  <si>
    <t>1D35=23L</t>
  </si>
  <si>
    <t>1D35=23R</t>
  </si>
  <si>
    <t>1D35=24L</t>
  </si>
  <si>
    <t>1D35=24R</t>
  </si>
  <si>
    <t>1D35=25L</t>
  </si>
  <si>
    <t>1D35=25R</t>
  </si>
  <si>
    <t>1D35=26L</t>
  </si>
  <si>
    <t>1D35=26R</t>
  </si>
  <si>
    <t>1D35=27L</t>
  </si>
  <si>
    <t>1D35=27R</t>
  </si>
  <si>
    <t>1D35=28L</t>
  </si>
  <si>
    <t>1D35=28R</t>
  </si>
  <si>
    <t>1D35=29L</t>
  </si>
  <si>
    <t>1D35=29R</t>
  </si>
  <si>
    <t>1C30=23L</t>
  </si>
  <si>
    <t>1C30=23R</t>
  </si>
  <si>
    <t>1C30=24L</t>
  </si>
  <si>
    <t>1C30=24R</t>
  </si>
  <si>
    <t>1C30=25L</t>
  </si>
  <si>
    <t>1C30=25R</t>
  </si>
  <si>
    <t>1C30=26L</t>
  </si>
  <si>
    <t>1C30=26R</t>
  </si>
  <si>
    <t>1C30=27L</t>
  </si>
  <si>
    <t>1C30=27R</t>
  </si>
  <si>
    <t>1C30=28L</t>
  </si>
  <si>
    <t>1C30=28R</t>
  </si>
  <si>
    <t>1C30=29L</t>
  </si>
  <si>
    <t>1C30=29R</t>
  </si>
  <si>
    <t>2R2</t>
  </si>
  <si>
    <t>4R21</t>
  </si>
  <si>
    <t>4R103</t>
  </si>
  <si>
    <t>2R77</t>
  </si>
  <si>
    <t>4R91</t>
  </si>
  <si>
    <t>4R72=D-62</t>
  </si>
  <si>
    <t>4R75=D-70</t>
  </si>
  <si>
    <t>4R170=1</t>
  </si>
  <si>
    <t>4R63</t>
  </si>
  <si>
    <t>4R41</t>
  </si>
  <si>
    <t>4R89</t>
  </si>
  <si>
    <t>4R119=NT</t>
  </si>
  <si>
    <t>4R37</t>
  </si>
  <si>
    <t>5R1=2</t>
  </si>
  <si>
    <t>4R57</t>
  </si>
  <si>
    <t>6A20=10</t>
  </si>
  <si>
    <t>6A30=20N</t>
  </si>
  <si>
    <t>4R160=1</t>
  </si>
  <si>
    <t>Delrin KISS Kit</t>
  </si>
  <si>
    <t>21Y21</t>
  </si>
  <si>
    <t>21Y123=40</t>
  </si>
  <si>
    <t>21Y40=40</t>
  </si>
  <si>
    <t>21Y95</t>
  </si>
  <si>
    <t>3R41</t>
  </si>
  <si>
    <t>3R92</t>
  </si>
  <si>
    <t>3R78</t>
  </si>
  <si>
    <t>3R106</t>
  </si>
  <si>
    <t>3R60</t>
  </si>
  <si>
    <t>3R80</t>
  </si>
  <si>
    <t>3WR95</t>
  </si>
  <si>
    <t>6Y85=280</t>
  </si>
  <si>
    <t>Skeo Skinguard (TF/AK)</t>
  </si>
  <si>
    <t>6Y85=300</t>
  </si>
  <si>
    <t>6Y85=320</t>
  </si>
  <si>
    <t>6Y85=340</t>
  </si>
  <si>
    <t>6Y85=360</t>
  </si>
  <si>
    <t>6Y85=380</t>
  </si>
  <si>
    <t>6Y85=400</t>
  </si>
  <si>
    <t>6Y85=420</t>
  </si>
  <si>
    <t>6Y85=450</t>
  </si>
  <si>
    <t>6Y85=500</t>
  </si>
  <si>
    <t>6Y85=550</t>
  </si>
  <si>
    <t>6Y75=160</t>
  </si>
  <si>
    <t>Skeo Skinguard (TT/BK)</t>
  </si>
  <si>
    <t>6Y75=180</t>
  </si>
  <si>
    <t>6Y75=200</t>
  </si>
  <si>
    <t>6Y75=220</t>
  </si>
  <si>
    <t>6Y75=235</t>
  </si>
  <si>
    <t>6Y75=250</t>
  </si>
  <si>
    <t>6Y75=265</t>
  </si>
  <si>
    <t>6Y75=280</t>
  </si>
  <si>
    <t>6Y75=300</t>
  </si>
  <si>
    <t>6Y75=320</t>
  </si>
  <si>
    <t>6Y75=340</t>
  </si>
  <si>
    <t>6Y75=360</t>
  </si>
  <si>
    <t>6Y75=380</t>
  </si>
  <si>
    <t>6Y75=400</t>
  </si>
  <si>
    <t>21B37=L1</t>
  </si>
  <si>
    <t>21B37=L2</t>
  </si>
  <si>
    <t>21B37=L3</t>
  </si>
  <si>
    <t>21B37=L4</t>
  </si>
  <si>
    <t>21B37=L5</t>
  </si>
  <si>
    <t>21B37=R1</t>
  </si>
  <si>
    <t>21B37=R2</t>
  </si>
  <si>
    <t>21B37=R3</t>
  </si>
  <si>
    <t>21B37=R4</t>
  </si>
  <si>
    <t>21B37=R5</t>
  </si>
  <si>
    <t>451F4=11-30</t>
  </si>
  <si>
    <t>451F4=11-40</t>
  </si>
  <si>
    <t>451F4=20-30</t>
  </si>
  <si>
    <t>451F4=20-40</t>
  </si>
  <si>
    <t>451F6=11-30</t>
  </si>
  <si>
    <t>451F6=11-40</t>
  </si>
  <si>
    <t>451F6=20-30</t>
  </si>
  <si>
    <t>451F6=20-40</t>
  </si>
  <si>
    <t>8K18=L7 1/4</t>
  </si>
  <si>
    <t>8K18=R7 1/4</t>
  </si>
  <si>
    <t>8K18=L7 3/4</t>
  </si>
  <si>
    <t>8K18=R7 3/4</t>
  </si>
  <si>
    <t>8K22=L7 1/4</t>
  </si>
  <si>
    <t>8K22=R7 1/4</t>
  </si>
  <si>
    <t>8K22=L7 3/4</t>
  </si>
  <si>
    <t>8K22=R7 3/4</t>
  </si>
  <si>
    <t>10A11=LM12x1,5</t>
  </si>
  <si>
    <t>10A11=RM12x1.5</t>
  </si>
  <si>
    <t>21A13=3</t>
  </si>
  <si>
    <t>10V18=45</t>
  </si>
  <si>
    <t>10V18=50</t>
  </si>
  <si>
    <t>8K50=L-7 1/4</t>
  </si>
  <si>
    <t>8K50=R-7 1/4</t>
  </si>
  <si>
    <t>8K50=L- 7 3/4</t>
  </si>
  <si>
    <t>8K50=R-7 3/4</t>
  </si>
  <si>
    <t>757M11=2</t>
  </si>
  <si>
    <t>12K44=45</t>
  </si>
  <si>
    <t>ErgoArm Hybrid plus</t>
  </si>
  <si>
    <t>12K44=50</t>
  </si>
  <si>
    <t>99B83=21</t>
  </si>
  <si>
    <t>99B13=21</t>
  </si>
  <si>
    <t>21A35=1</t>
  </si>
  <si>
    <t>21A36=1</t>
  </si>
  <si>
    <t>10Y31=1</t>
  </si>
  <si>
    <t>10Y32=1</t>
  </si>
  <si>
    <t>21Y199</t>
  </si>
  <si>
    <t>503F3</t>
  </si>
  <si>
    <t>29C3=M4</t>
  </si>
  <si>
    <t>21A18=2x25</t>
  </si>
  <si>
    <t>21A12</t>
  </si>
  <si>
    <t>21A8</t>
  </si>
  <si>
    <t>504H3=11-100</t>
  </si>
  <si>
    <t>743A18</t>
  </si>
  <si>
    <t>743Y42=45</t>
  </si>
  <si>
    <t>743Y42=50</t>
  </si>
  <si>
    <t>11S12</t>
  </si>
  <si>
    <t>633F11</t>
  </si>
  <si>
    <t>633S2</t>
  </si>
  <si>
    <t>8S4=190x76L4</t>
  </si>
  <si>
    <t>8S4=190x76R4</t>
  </si>
  <si>
    <t>8S4=210x78L4</t>
  </si>
  <si>
    <t>8S4=210X78R4</t>
  </si>
  <si>
    <t>Components</t>
  </si>
  <si>
    <t>Article Number</t>
  </si>
  <si>
    <t>Quantity</t>
  </si>
  <si>
    <t>Price per Unit</t>
  </si>
  <si>
    <t>Total Price</t>
  </si>
  <si>
    <t>Dynamic Foot with toes</t>
  </si>
  <si>
    <t>Dynamic Motion Foot</t>
  </si>
  <si>
    <t>Trias Foot</t>
  </si>
  <si>
    <t>Hook for Adult</t>
  </si>
  <si>
    <t>MyoFacil Kit (Myoelectric Hand Prostheses)</t>
  </si>
  <si>
    <t>Alignment Tool</t>
  </si>
  <si>
    <t>Foam Insert</t>
  </si>
  <si>
    <t>Socket Attachment Piece</t>
  </si>
  <si>
    <t>Prosthetic Glove, 7 1/4</t>
  </si>
  <si>
    <t>Prosthetic Glove, 7 3/4</t>
  </si>
  <si>
    <t>Foot Adapter, Steel</t>
  </si>
  <si>
    <t>Tube-Adapter, short</t>
  </si>
  <si>
    <t>Tube Clamp Adapter, SS</t>
  </si>
  <si>
    <t>Sliding Adapter -Titanium-</t>
  </si>
  <si>
    <t>Tube-Adap,Long-34mm-Steel</t>
  </si>
  <si>
    <t>Tube Clamp Adapter, 34mm, Steel</t>
  </si>
  <si>
    <t>Connection Adapter, long, 30mm</t>
  </si>
  <si>
    <t>CONNECTION ADAPTER</t>
  </si>
  <si>
    <t>Spherical Sliding Adapter</t>
  </si>
  <si>
    <t>Socket Adapter</t>
  </si>
  <si>
    <t>Socket Adapter w. Rotation Adjustment</t>
  </si>
  <si>
    <t>Socket Adapter with Rotation Pyramid</t>
  </si>
  <si>
    <t>Lamination Anchor, 4-prong, angled</t>
  </si>
  <si>
    <t>Rotatable Socket Adapter</t>
  </si>
  <si>
    <t>Socket Attachment Block</t>
  </si>
  <si>
    <t>Rotation Adapter</t>
  </si>
  <si>
    <t>Shuttle Lock, Pyramid</t>
  </si>
  <si>
    <t>Shuttle Lock with Plastic Housing</t>
  </si>
  <si>
    <t>Click Valve</t>
  </si>
  <si>
    <t>Flat Rubber Valve</t>
  </si>
  <si>
    <t>Modular Knee joint</t>
  </si>
  <si>
    <t>Comfort-Brake Knee (pneumatic system)</t>
  </si>
  <si>
    <t>Modular Knee Joint, pneumatic</t>
  </si>
  <si>
    <t>Modular Polycentric EBS Knee Joint</t>
  </si>
  <si>
    <t>Modular Knee Joint with Rotary Hydraulic</t>
  </si>
  <si>
    <t>Aqua Knee</t>
  </si>
  <si>
    <t>TF Suspension Belt Left S</t>
  </si>
  <si>
    <t>TF Suspension Belt Left M</t>
  </si>
  <si>
    <t>TF Suspension Belt Left L</t>
  </si>
  <si>
    <t>TF Suspension Belt Left XL</t>
  </si>
  <si>
    <t>TF Suspension Belt Left XXL</t>
  </si>
  <si>
    <t>TF Suspension Belt Right S</t>
  </si>
  <si>
    <t>TF Suspension Belt Right M</t>
  </si>
  <si>
    <t>TF Suspension Belt Right L</t>
  </si>
  <si>
    <t>TF Suspension Belt Right XL</t>
  </si>
  <si>
    <t>TF Suspension Belt Right XXL</t>
  </si>
  <si>
    <t>Prosthetic Sock Nylon with hole</t>
  </si>
  <si>
    <t>Special Prosth.Sock for Liner, Terry Clo</t>
  </si>
  <si>
    <t>Otto Bock System Hand -passive-</t>
  </si>
  <si>
    <t>Otto Bock System Hand -Voluntary Opening</t>
  </si>
  <si>
    <t>Connection Piece for Hook</t>
  </si>
  <si>
    <t>Otto Bock Friction Wrist Unit</t>
  </si>
  <si>
    <t xml:space="preserve"> MyoBoy Light                             </t>
  </si>
  <si>
    <t>Tube Dummies</t>
  </si>
  <si>
    <t>Pull-In Tube, PVC</t>
  </si>
  <si>
    <t>Triple-Control Above-Elbow Harness</t>
  </si>
  <si>
    <t>Below-Elbow Harness</t>
  </si>
  <si>
    <t>Ball Shaft Adapter</t>
  </si>
  <si>
    <t>Coupler</t>
  </si>
  <si>
    <t>Strap Connector</t>
  </si>
  <si>
    <t>Socket Screw with Allen Head</t>
  </si>
  <si>
    <t>Insert Nut</t>
  </si>
  <si>
    <t>Perlon Cord</t>
  </si>
  <si>
    <t>Threaded Sleeve, short</t>
  </si>
  <si>
    <t>Clamp Sleeve</t>
  </si>
  <si>
    <t>Open-Ended Brass Speed Rivet</t>
  </si>
  <si>
    <t>Silicone Grease 400, medium</t>
  </si>
  <si>
    <t>Procomfort Gel</t>
  </si>
  <si>
    <t xml:space="preserve">Total </t>
  </si>
  <si>
    <t xml:space="preserve">Total: 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</si>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</sst>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7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rgb="FF00B0F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7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4"/>
      <name val="Arial"/>
      <family val="2"/>
    </font>
    <font>
      <b/>
      <sz val="14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11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1"/>
    </xf>
    <xf numFmtId="11" fontId="7" fillId="0" borderId="1" xfId="0" quotePrefix="1" applyNumberFormat="1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3" borderId="18" xfId="1" applyNumberFormat="1" applyFont="1" applyFill="1" applyBorder="1" applyAlignment="1">
      <alignment horizontal="center" vertical="center"/>
    </xf>
    <xf numFmtId="164" fontId="1" fillId="6" borderId="18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0" borderId="28" xfId="1" applyNumberFormat="1" applyFont="1" applyFill="1" applyBorder="1" applyAlignment="1">
      <alignment horizontal="center" vertical="center"/>
    </xf>
    <xf numFmtId="164" fontId="3" fillId="0" borderId="29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0" fillId="0" borderId="0" xfId="0"/>
    <xf numFmtId="164" fontId="0" fillId="0" borderId="0" xfId="0" applyNumberFormat="1"/>
    <xf numFmtId="164" fontId="3" fillId="0" borderId="30" xfId="1" applyNumberFormat="1" applyFont="1" applyFill="1" applyBorder="1" applyAlignment="1">
      <alignment horizontal="center" vertical="center"/>
    </xf>
    <xf numFmtId="164" fontId="3" fillId="0" borderId="31" xfId="1" applyNumberFormat="1" applyFont="1" applyFill="1" applyBorder="1" applyAlignment="1">
      <alignment horizontal="center" vertical="center"/>
    </xf>
    <xf numFmtId="164" fontId="3" fillId="0" borderId="33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 indent="1"/>
    </xf>
    <xf numFmtId="0" fontId="11" fillId="0" borderId="34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 indent="1"/>
    </xf>
    <xf numFmtId="164" fontId="1" fillId="3" borderId="35" xfId="1" applyNumberFormat="1" applyFont="1" applyFill="1" applyBorder="1" applyAlignment="1">
      <alignment horizontal="center" vertical="center"/>
    </xf>
    <xf numFmtId="164" fontId="1" fillId="6" borderId="35" xfId="1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164" fontId="3" fillId="0" borderId="41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7" fillId="0" borderId="22" xfId="0" quotePrefix="1" applyFont="1" applyBorder="1" applyAlignment="1">
      <alignment horizontal="left" vertical="center" indent="1"/>
    </xf>
    <xf numFmtId="11" fontId="7" fillId="0" borderId="22" xfId="0" applyNumberFormat="1" applyFont="1" applyBorder="1" applyAlignment="1">
      <alignment horizontal="left" vertical="center" indent="1"/>
    </xf>
    <xf numFmtId="0" fontId="17" fillId="0" borderId="0" xfId="0" applyFont="1"/>
    <xf numFmtId="0" fontId="18" fillId="0" borderId="0" xfId="0" applyFont="1" applyAlignment="1">
      <alignment horizontal="left" indent="1"/>
    </xf>
    <xf numFmtId="164" fontId="19" fillId="0" borderId="0" xfId="0" applyNumberFormat="1" applyFont="1"/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horizontal="left" vertical="top" wrapText="1" indent="1"/>
    </xf>
    <xf numFmtId="0" fontId="14" fillId="0" borderId="4" xfId="0" applyFont="1" applyBorder="1" applyAlignment="1">
      <alignment horizontal="left" vertical="top" wrapText="1" indent="1"/>
    </xf>
    <xf numFmtId="0" fontId="14" fillId="0" borderId="3" xfId="0" applyFont="1" applyBorder="1" applyAlignment="1">
      <alignment horizontal="left" vertical="top" wrapText="1" indent="1"/>
    </xf>
    <xf numFmtId="16" fontId="5" fillId="4" borderId="1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indent="1"/>
    </xf>
    <xf numFmtId="0" fontId="0" fillId="0" borderId="0" xfId="0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indent="1"/>
    </xf>
    <xf numFmtId="167" fontId="0" fillId="0" borderId="2" xfId="3" applyFont="1" applyBorder="1"/>
    <xf numFmtId="167" fontId="0" fillId="0" borderId="2" xfId="0" applyNumberFormat="1" applyBorder="1"/>
    <xf numFmtId="167" fontId="1" fillId="0" borderId="0" xfId="3" applyFont="1" applyBorder="1"/>
    <xf numFmtId="0" fontId="13" fillId="0" borderId="0" xfId="0" applyFont="1" applyAlignment="1">
      <alignment horizontal="left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167" fontId="0" fillId="0" borderId="2" xfId="4" applyFont="1" applyBorder="1"/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167" fontId="1" fillId="0" borderId="0" xfId="0" applyNumberFormat="1" applyFont="1" applyBorder="1"/>
    <xf numFmtId="167" fontId="0" fillId="0" borderId="0" xfId="0" applyNumberFormat="1"/>
    <xf numFmtId="0" fontId="18" fillId="0" borderId="16" xfId="0" applyFont="1" applyBorder="1" applyAlignment="1">
      <alignment horizontal="left" indent="1"/>
    </xf>
    <xf numFmtId="164" fontId="19" fillId="0" borderId="16" xfId="0" applyNumberFormat="1" applyFont="1" applyBorder="1"/>
  </cellXfs>
  <cellStyles count="5">
    <cellStyle name="Standard" xfId="0" builtinId="0"/>
    <cellStyle name="Währung" xfId="1" builtinId="4"/>
    <cellStyle name="Währung 2" xfId="2" xr:uid="{88AA27A6-4DB3-4E72-B2B5-0F9C0030BA6B}"/>
    <cellStyle name="Währung 2 2" xfId="4" xr:uid="{FDA7719E-83A9-4F29-80D6-45BD17ED0C1E}"/>
    <cellStyle name="Währung 3" xfId="3" xr:uid="{DC9E2E81-C18A-4A1C-A279-57511936F987}"/>
  </cellStyles>
  <dxfs count="0"/>
  <tableStyles count="0" defaultTableStyle="TableStyleMedium2" defaultPivotStyle="PivotStyleLight16"/>
  <colors>
    <mruColors>
      <color rgb="FFF3F2F1"/>
      <color rgb="FF91AD41"/>
      <color rgb="FFE64632"/>
      <color rgb="FF5FA0AF"/>
      <color rgb="FFD3E0AE"/>
      <color rgb="FFABCDD5"/>
      <color rgb="FFFACE76"/>
      <color rgb="FFC3D58F"/>
      <color rgb="FFF7AD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ttobock">
      <a:dk1>
        <a:srgbClr val="000000"/>
      </a:dk1>
      <a:lt1>
        <a:sysClr val="window" lastClr="FFFFFF"/>
      </a:lt1>
      <a:dk2>
        <a:srgbClr val="44546A"/>
      </a:dk2>
      <a:lt2>
        <a:srgbClr val="E64632"/>
      </a:lt2>
      <a:accent1>
        <a:srgbClr val="5FA0AF"/>
      </a:accent1>
      <a:accent2>
        <a:srgbClr val="91AD41"/>
      </a:accent2>
      <a:accent3>
        <a:srgbClr val="E1AF02"/>
      </a:accent3>
      <a:accent4>
        <a:srgbClr val="730028"/>
      </a:accent4>
      <a:accent5>
        <a:srgbClr val="555046"/>
      </a:accent5>
      <a:accent6>
        <a:srgbClr val="E6463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8CBE-3C4F-4631-97B9-1733234F6403}">
  <dimension ref="A2:C7"/>
  <sheetViews>
    <sheetView tabSelected="1" workbookViewId="0">
      <selection activeCell="B11" sqref="B11"/>
    </sheetView>
  </sheetViews>
  <sheetFormatPr baseColWidth="10" defaultRowHeight="14.4" x14ac:dyDescent="0.3"/>
  <cols>
    <col min="1" max="1" width="6.44140625" customWidth="1"/>
    <col min="2" max="2" width="39.33203125" customWidth="1"/>
    <col min="3" max="3" width="16.88671875" customWidth="1"/>
  </cols>
  <sheetData>
    <row r="2" spans="1:3" ht="18" x14ac:dyDescent="0.35">
      <c r="B2" s="60" t="s">
        <v>241</v>
      </c>
    </row>
    <row r="4" spans="1:3" x14ac:dyDescent="0.3">
      <c r="A4" s="63"/>
      <c r="B4" s="61" t="s">
        <v>243</v>
      </c>
      <c r="C4" s="62">
        <f>SUM('Equipment &amp; Tools'!H11,'Equipment &amp; Tools'!H49,'Equipment &amp; Tools'!H61,'Equipment &amp; Tools'!H97,'Equipment &amp; Tools'!H145,'Equipment &amp; Tools'!H220,'Equipment &amp; Tools'!H271)</f>
        <v>189814</v>
      </c>
    </row>
    <row r="5" spans="1:3" x14ac:dyDescent="0.3">
      <c r="A5" s="63"/>
      <c r="B5" s="89" t="s">
        <v>240</v>
      </c>
      <c r="C5" s="62">
        <f>SUM('Equipment &amp; Tools'!H24,'Equipment &amp; Tools'!H77,'Equipment &amp; Tools'!H130,'Equipment &amp; Tools'!H159,'Equipment &amp; Tools'!H241)</f>
        <v>23215.599999999999</v>
      </c>
    </row>
    <row r="6" spans="1:3" s="36" customFormat="1" ht="15" thickBot="1" x14ac:dyDescent="0.35">
      <c r="A6" s="63"/>
      <c r="B6" s="109" t="s">
        <v>428</v>
      </c>
      <c r="C6" s="110">
        <v>510516.19999999995</v>
      </c>
    </row>
    <row r="7" spans="1:3" x14ac:dyDescent="0.3">
      <c r="B7" s="62" t="s">
        <v>421</v>
      </c>
      <c r="C7" s="62">
        <f>SUM(C4:C6)</f>
        <v>723545.79999999993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2B7C-D924-412B-B726-90C89FA6F1A3}">
  <dimension ref="B2:K273"/>
  <sheetViews>
    <sheetView zoomScaleNormal="100" workbookViewId="0">
      <selection activeCell="F270" sqref="F270"/>
    </sheetView>
  </sheetViews>
  <sheetFormatPr baseColWidth="10" defaultColWidth="9.109375" defaultRowHeight="14.4" x14ac:dyDescent="0.3"/>
  <cols>
    <col min="1" max="1" width="2.88671875" style="36" customWidth="1"/>
    <col min="2" max="2" width="10.33203125" style="23" customWidth="1"/>
    <col min="3" max="3" width="20.6640625" style="36" customWidth="1"/>
    <col min="4" max="4" width="49.6640625" style="36" customWidth="1"/>
    <col min="5" max="5" width="44.5546875" style="36" customWidth="1"/>
    <col min="6" max="6" width="15.109375" style="36" customWidth="1"/>
    <col min="7" max="7" width="19.5546875" style="36" customWidth="1"/>
    <col min="8" max="8" width="14.88671875" style="36" customWidth="1"/>
    <col min="9" max="9" width="9.109375" style="36"/>
    <col min="10" max="12" width="12.6640625" style="36" bestFit="1" customWidth="1"/>
    <col min="13" max="16384" width="9.109375" style="36"/>
  </cols>
  <sheetData>
    <row r="2" spans="2:11" ht="15" thickBot="1" x14ac:dyDescent="0.35">
      <c r="B2" s="1"/>
      <c r="C2" s="1"/>
    </row>
    <row r="3" spans="2:11" ht="21" customHeight="1" x14ac:dyDescent="0.3">
      <c r="B3" s="81" t="s">
        <v>244</v>
      </c>
      <c r="C3" s="82"/>
      <c r="D3" s="82"/>
      <c r="E3" s="83"/>
    </row>
    <row r="4" spans="2:11" ht="21" customHeight="1" thickBot="1" x14ac:dyDescent="0.35">
      <c r="B4" s="84"/>
      <c r="C4" s="85"/>
      <c r="D4" s="85"/>
      <c r="E4" s="86"/>
    </row>
    <row r="6" spans="2:11" x14ac:dyDescent="0.3">
      <c r="B6" s="31" t="s">
        <v>242</v>
      </c>
      <c r="C6" s="3"/>
      <c r="D6" s="3"/>
      <c r="E6" s="4"/>
    </row>
    <row r="7" spans="2:11" ht="15" thickBot="1" x14ac:dyDescent="0.35">
      <c r="B7" s="2"/>
      <c r="C7" s="3"/>
      <c r="D7" s="3"/>
      <c r="E7" s="4"/>
    </row>
    <row r="8" spans="2:11" ht="19.5" customHeight="1" thickBot="1" x14ac:dyDescent="0.35">
      <c r="B8" s="74" t="s">
        <v>81</v>
      </c>
      <c r="C8" s="75"/>
      <c r="D8" s="75"/>
      <c r="E8" s="76"/>
    </row>
    <row r="9" spans="2:11" ht="15.75" customHeight="1" thickBot="1" x14ac:dyDescent="0.35">
      <c r="B9" s="5" t="s">
        <v>62</v>
      </c>
      <c r="C9" s="6" t="s">
        <v>0</v>
      </c>
      <c r="D9" s="6" t="s">
        <v>1</v>
      </c>
      <c r="E9" s="6" t="s">
        <v>63</v>
      </c>
      <c r="F9" s="77" t="s">
        <v>64</v>
      </c>
      <c r="G9" s="77"/>
      <c r="H9" s="77"/>
    </row>
    <row r="10" spans="2:11" ht="15" thickBot="1" x14ac:dyDescent="0.35">
      <c r="B10" s="65" t="s">
        <v>69</v>
      </c>
      <c r="C10" s="66"/>
      <c r="D10" s="66"/>
      <c r="E10" s="67"/>
      <c r="F10" s="24" t="s">
        <v>823</v>
      </c>
      <c r="G10" s="24" t="s">
        <v>67</v>
      </c>
      <c r="H10" s="25" t="s">
        <v>65</v>
      </c>
    </row>
    <row r="11" spans="2:11" x14ac:dyDescent="0.3">
      <c r="B11" s="18">
        <v>2</v>
      </c>
      <c r="C11" s="7" t="s">
        <v>2</v>
      </c>
      <c r="D11" s="8" t="s">
        <v>50</v>
      </c>
      <c r="E11" s="9"/>
      <c r="F11" s="26">
        <v>2351</v>
      </c>
      <c r="G11" s="27">
        <f t="shared" ref="G11:G18" si="0">B11*F11</f>
        <v>4702</v>
      </c>
      <c r="H11" s="68">
        <f>SUM(G11:G22)</f>
        <v>15622</v>
      </c>
    </row>
    <row r="12" spans="2:11" x14ac:dyDescent="0.3">
      <c r="B12" s="18">
        <v>2</v>
      </c>
      <c r="C12" s="7" t="s">
        <v>3</v>
      </c>
      <c r="D12" s="8" t="s">
        <v>51</v>
      </c>
      <c r="E12" s="9"/>
      <c r="F12" s="26">
        <v>1217</v>
      </c>
      <c r="G12" s="27">
        <f t="shared" si="0"/>
        <v>2434</v>
      </c>
      <c r="H12" s="68"/>
    </row>
    <row r="13" spans="2:11" x14ac:dyDescent="0.3">
      <c r="B13" s="18">
        <v>2</v>
      </c>
      <c r="C13" s="7" t="s">
        <v>14</v>
      </c>
      <c r="D13" s="10" t="s">
        <v>15</v>
      </c>
      <c r="E13" s="11"/>
      <c r="F13" s="32">
        <v>254</v>
      </c>
      <c r="G13" s="33">
        <f t="shared" si="0"/>
        <v>508</v>
      </c>
      <c r="H13" s="68"/>
    </row>
    <row r="14" spans="2:11" x14ac:dyDescent="0.3">
      <c r="B14" s="18">
        <v>2</v>
      </c>
      <c r="C14" s="7" t="s">
        <v>4</v>
      </c>
      <c r="D14" s="10" t="s">
        <v>52</v>
      </c>
      <c r="E14" s="71" t="s">
        <v>82</v>
      </c>
      <c r="F14" s="26">
        <v>687</v>
      </c>
      <c r="G14" s="27">
        <f t="shared" ref="G14:G15" si="1">B14*F14</f>
        <v>1374</v>
      </c>
      <c r="H14" s="68"/>
    </row>
    <row r="15" spans="2:11" x14ac:dyDescent="0.3">
      <c r="B15" s="18">
        <v>2</v>
      </c>
      <c r="C15" s="7" t="s">
        <v>5</v>
      </c>
      <c r="D15" s="10" t="s">
        <v>53</v>
      </c>
      <c r="E15" s="72"/>
      <c r="F15" s="26">
        <v>1124</v>
      </c>
      <c r="G15" s="27">
        <f t="shared" si="1"/>
        <v>2248</v>
      </c>
      <c r="H15" s="68"/>
    </row>
    <row r="16" spans="2:11" x14ac:dyDescent="0.3">
      <c r="B16" s="18">
        <v>2</v>
      </c>
      <c r="C16" s="7" t="s">
        <v>6</v>
      </c>
      <c r="D16" s="10" t="s">
        <v>54</v>
      </c>
      <c r="E16" s="72"/>
      <c r="F16" s="26">
        <v>572</v>
      </c>
      <c r="G16" s="27">
        <f t="shared" si="0"/>
        <v>1144</v>
      </c>
      <c r="H16" s="68"/>
      <c r="K16" s="37"/>
    </row>
    <row r="17" spans="2:11" x14ac:dyDescent="0.3">
      <c r="B17" s="18">
        <v>2</v>
      </c>
      <c r="C17" s="7" t="s">
        <v>7</v>
      </c>
      <c r="D17" s="10" t="s">
        <v>55</v>
      </c>
      <c r="E17" s="72"/>
      <c r="F17" s="26">
        <v>195</v>
      </c>
      <c r="G17" s="27">
        <f t="shared" si="0"/>
        <v>390</v>
      </c>
      <c r="H17" s="68"/>
      <c r="K17" s="37"/>
    </row>
    <row r="18" spans="2:11" x14ac:dyDescent="0.3">
      <c r="B18" s="18">
        <v>2</v>
      </c>
      <c r="C18" s="7" t="s">
        <v>8</v>
      </c>
      <c r="D18" s="10" t="s">
        <v>56</v>
      </c>
      <c r="E18" s="73"/>
      <c r="F18" s="26">
        <v>31</v>
      </c>
      <c r="G18" s="27">
        <f t="shared" si="0"/>
        <v>62</v>
      </c>
      <c r="H18" s="68"/>
    </row>
    <row r="19" spans="2:11" x14ac:dyDescent="0.3">
      <c r="B19" s="19">
        <v>2</v>
      </c>
      <c r="C19" s="10" t="s">
        <v>9</v>
      </c>
      <c r="D19" s="10" t="s">
        <v>59</v>
      </c>
      <c r="E19" s="9"/>
      <c r="F19" s="26">
        <v>279</v>
      </c>
      <c r="G19" s="27">
        <f>B19*F19</f>
        <v>558</v>
      </c>
      <c r="H19" s="68"/>
    </row>
    <row r="20" spans="2:11" x14ac:dyDescent="0.3">
      <c r="B20" s="19">
        <v>2</v>
      </c>
      <c r="C20" s="12" t="s">
        <v>10</v>
      </c>
      <c r="D20" s="10" t="s">
        <v>42</v>
      </c>
      <c r="E20" s="9"/>
      <c r="F20" s="26">
        <v>780</v>
      </c>
      <c r="G20" s="27">
        <f t="shared" ref="G20:G22" si="2">B20*F20</f>
        <v>1560</v>
      </c>
      <c r="H20" s="68"/>
    </row>
    <row r="21" spans="2:11" x14ac:dyDescent="0.3">
      <c r="B21" s="19">
        <v>2</v>
      </c>
      <c r="C21" s="10" t="s">
        <v>11</v>
      </c>
      <c r="D21" s="10" t="s">
        <v>43</v>
      </c>
      <c r="E21" s="9"/>
      <c r="F21" s="26">
        <v>76</v>
      </c>
      <c r="G21" s="27">
        <f t="shared" si="2"/>
        <v>152</v>
      </c>
      <c r="H21" s="68"/>
    </row>
    <row r="22" spans="2:11" ht="15" thickBot="1" x14ac:dyDescent="0.35">
      <c r="B22" s="20">
        <v>10</v>
      </c>
      <c r="C22" s="13" t="s">
        <v>12</v>
      </c>
      <c r="D22" s="13" t="s">
        <v>13</v>
      </c>
      <c r="E22" s="14"/>
      <c r="F22" s="26">
        <v>49</v>
      </c>
      <c r="G22" s="27">
        <f t="shared" si="2"/>
        <v>490</v>
      </c>
      <c r="H22" s="70"/>
    </row>
    <row r="23" spans="2:11" ht="15" thickBot="1" x14ac:dyDescent="0.35">
      <c r="B23" s="65" t="s">
        <v>83</v>
      </c>
      <c r="C23" s="66"/>
      <c r="D23" s="66"/>
      <c r="E23" s="67"/>
      <c r="F23" s="24" t="s">
        <v>823</v>
      </c>
      <c r="G23" s="24" t="s">
        <v>67</v>
      </c>
      <c r="H23" s="25" t="s">
        <v>65</v>
      </c>
    </row>
    <row r="24" spans="2:11" x14ac:dyDescent="0.3">
      <c r="B24" s="21">
        <v>2</v>
      </c>
      <c r="C24" s="15" t="s">
        <v>16</v>
      </c>
      <c r="D24" s="15" t="s">
        <v>17</v>
      </c>
      <c r="E24" s="9"/>
      <c r="F24" s="26">
        <v>237</v>
      </c>
      <c r="G24" s="27">
        <f>B24*F24</f>
        <v>474</v>
      </c>
      <c r="H24" s="69">
        <f>SUM(G24:G43)</f>
        <v>4330</v>
      </c>
    </row>
    <row r="25" spans="2:11" x14ac:dyDescent="0.3">
      <c r="B25" s="21">
        <v>2</v>
      </c>
      <c r="C25" s="15" t="s">
        <v>18</v>
      </c>
      <c r="D25" s="15" t="s">
        <v>19</v>
      </c>
      <c r="E25" s="9"/>
      <c r="F25" s="26">
        <v>5</v>
      </c>
      <c r="G25" s="27">
        <f t="shared" ref="G25:G43" si="3">B25*F25</f>
        <v>10</v>
      </c>
      <c r="H25" s="68"/>
    </row>
    <row r="26" spans="2:11" x14ac:dyDescent="0.3">
      <c r="B26" s="21">
        <v>2</v>
      </c>
      <c r="C26" s="15" t="s">
        <v>47</v>
      </c>
      <c r="D26" s="15" t="s">
        <v>66</v>
      </c>
      <c r="E26" s="9"/>
      <c r="F26" s="26">
        <v>17</v>
      </c>
      <c r="G26" s="27">
        <f t="shared" si="3"/>
        <v>34</v>
      </c>
      <c r="H26" s="68"/>
    </row>
    <row r="27" spans="2:11" x14ac:dyDescent="0.3">
      <c r="B27" s="21">
        <v>2</v>
      </c>
      <c r="C27" s="15" t="s">
        <v>21</v>
      </c>
      <c r="D27" s="15" t="s">
        <v>20</v>
      </c>
      <c r="E27" s="9"/>
      <c r="F27" s="26">
        <v>192</v>
      </c>
      <c r="G27" s="27">
        <f t="shared" si="3"/>
        <v>384</v>
      </c>
      <c r="H27" s="68"/>
    </row>
    <row r="28" spans="2:11" x14ac:dyDescent="0.3">
      <c r="B28" s="21">
        <v>2</v>
      </c>
      <c r="C28" s="15" t="s">
        <v>22</v>
      </c>
      <c r="D28" s="15" t="s">
        <v>23</v>
      </c>
      <c r="E28" s="9"/>
      <c r="F28" s="26">
        <v>197</v>
      </c>
      <c r="G28" s="27">
        <f t="shared" si="3"/>
        <v>394</v>
      </c>
      <c r="H28" s="68"/>
    </row>
    <row r="29" spans="2:11" x14ac:dyDescent="0.3">
      <c r="B29" s="21">
        <v>2</v>
      </c>
      <c r="C29" s="15" t="s">
        <v>24</v>
      </c>
      <c r="D29" s="15" t="s">
        <v>25</v>
      </c>
      <c r="E29" s="9"/>
      <c r="F29" s="26">
        <v>8</v>
      </c>
      <c r="G29" s="27">
        <f t="shared" si="3"/>
        <v>16</v>
      </c>
      <c r="H29" s="68"/>
    </row>
    <row r="30" spans="2:11" x14ac:dyDescent="0.3">
      <c r="B30" s="21">
        <v>2</v>
      </c>
      <c r="C30" s="15" t="s">
        <v>26</v>
      </c>
      <c r="D30" s="15" t="s">
        <v>27</v>
      </c>
      <c r="E30" s="9"/>
      <c r="F30" s="26">
        <v>205</v>
      </c>
      <c r="G30" s="27">
        <f t="shared" si="3"/>
        <v>410</v>
      </c>
      <c r="H30" s="68"/>
    </row>
    <row r="31" spans="2:11" x14ac:dyDescent="0.3">
      <c r="B31" s="21">
        <v>2</v>
      </c>
      <c r="C31" s="15" t="s">
        <v>28</v>
      </c>
      <c r="D31" s="15" t="s">
        <v>29</v>
      </c>
      <c r="E31" s="9"/>
      <c r="F31" s="26">
        <v>116</v>
      </c>
      <c r="G31" s="27">
        <f t="shared" si="3"/>
        <v>232</v>
      </c>
      <c r="H31" s="68"/>
    </row>
    <row r="32" spans="2:11" x14ac:dyDescent="0.3">
      <c r="B32" s="21">
        <v>2</v>
      </c>
      <c r="C32" s="15" t="s">
        <v>30</v>
      </c>
      <c r="D32" s="15" t="s">
        <v>31</v>
      </c>
      <c r="E32" s="9"/>
      <c r="F32" s="26">
        <v>10</v>
      </c>
      <c r="G32" s="27">
        <f t="shared" si="3"/>
        <v>20</v>
      </c>
      <c r="H32" s="68"/>
    </row>
    <row r="33" spans="2:8" x14ac:dyDescent="0.3">
      <c r="B33" s="21">
        <v>2</v>
      </c>
      <c r="C33" s="15" t="s">
        <v>32</v>
      </c>
      <c r="D33" s="15" t="s">
        <v>33</v>
      </c>
      <c r="E33" s="9"/>
      <c r="F33" s="26">
        <v>85</v>
      </c>
      <c r="G33" s="27">
        <f t="shared" si="3"/>
        <v>170</v>
      </c>
      <c r="H33" s="68"/>
    </row>
    <row r="34" spans="2:8" x14ac:dyDescent="0.3">
      <c r="B34" s="21">
        <v>2</v>
      </c>
      <c r="C34" s="15" t="s">
        <v>34</v>
      </c>
      <c r="D34" s="15" t="s">
        <v>35</v>
      </c>
      <c r="E34" s="9"/>
      <c r="F34" s="26">
        <v>166</v>
      </c>
      <c r="G34" s="27">
        <f t="shared" si="3"/>
        <v>332</v>
      </c>
      <c r="H34" s="68"/>
    </row>
    <row r="35" spans="2:8" x14ac:dyDescent="0.3">
      <c r="B35" s="21">
        <v>2</v>
      </c>
      <c r="C35" s="15" t="s">
        <v>48</v>
      </c>
      <c r="D35" s="15" t="s">
        <v>57</v>
      </c>
      <c r="E35" s="9"/>
      <c r="F35" s="26">
        <v>122</v>
      </c>
      <c r="G35" s="27">
        <f t="shared" si="3"/>
        <v>244</v>
      </c>
      <c r="H35" s="68"/>
    </row>
    <row r="36" spans="2:8" x14ac:dyDescent="0.3">
      <c r="B36" s="21">
        <v>2</v>
      </c>
      <c r="C36" s="15" t="s">
        <v>49</v>
      </c>
      <c r="D36" s="15" t="s">
        <v>58</v>
      </c>
      <c r="E36" s="9"/>
      <c r="F36" s="26">
        <v>162</v>
      </c>
      <c r="G36" s="27">
        <f t="shared" si="3"/>
        <v>324</v>
      </c>
      <c r="H36" s="68"/>
    </row>
    <row r="37" spans="2:8" x14ac:dyDescent="0.3">
      <c r="B37" s="21">
        <v>2</v>
      </c>
      <c r="C37" s="15" t="s">
        <v>84</v>
      </c>
      <c r="D37" s="15" t="s">
        <v>88</v>
      </c>
      <c r="E37" s="9"/>
      <c r="F37" s="26">
        <v>167</v>
      </c>
      <c r="G37" s="27">
        <f t="shared" ref="G37:G39" si="4">B37*F37</f>
        <v>334</v>
      </c>
      <c r="H37" s="68"/>
    </row>
    <row r="38" spans="2:8" x14ac:dyDescent="0.3">
      <c r="B38" s="21">
        <v>2</v>
      </c>
      <c r="C38" s="15" t="s">
        <v>85</v>
      </c>
      <c r="D38" s="15" t="s">
        <v>88</v>
      </c>
      <c r="E38" s="9"/>
      <c r="F38" s="26">
        <v>276</v>
      </c>
      <c r="G38" s="27">
        <f t="shared" si="4"/>
        <v>552</v>
      </c>
      <c r="H38" s="68"/>
    </row>
    <row r="39" spans="2:8" x14ac:dyDescent="0.3">
      <c r="B39" s="21">
        <v>2</v>
      </c>
      <c r="C39" s="15" t="s">
        <v>86</v>
      </c>
      <c r="D39" s="15" t="s">
        <v>87</v>
      </c>
      <c r="E39" s="9"/>
      <c r="F39" s="26">
        <v>121</v>
      </c>
      <c r="G39" s="27">
        <f t="shared" si="4"/>
        <v>242</v>
      </c>
      <c r="H39" s="68"/>
    </row>
    <row r="40" spans="2:8" x14ac:dyDescent="0.3">
      <c r="B40" s="21">
        <v>2</v>
      </c>
      <c r="C40" s="15" t="s">
        <v>36</v>
      </c>
      <c r="D40" s="15" t="s">
        <v>37</v>
      </c>
      <c r="E40" s="9"/>
      <c r="F40" s="26">
        <v>32</v>
      </c>
      <c r="G40" s="27">
        <f t="shared" si="3"/>
        <v>64</v>
      </c>
      <c r="H40" s="68"/>
    </row>
    <row r="41" spans="2:8" x14ac:dyDescent="0.3">
      <c r="B41" s="21">
        <v>2</v>
      </c>
      <c r="C41" s="15" t="s">
        <v>89</v>
      </c>
      <c r="D41" s="15" t="s">
        <v>90</v>
      </c>
      <c r="E41" s="9"/>
      <c r="F41" s="26">
        <v>30</v>
      </c>
      <c r="G41" s="27">
        <f t="shared" ref="G41" si="5">B41*F41</f>
        <v>60</v>
      </c>
      <c r="H41" s="68"/>
    </row>
    <row r="42" spans="2:8" x14ac:dyDescent="0.3">
      <c r="B42" s="21">
        <v>2</v>
      </c>
      <c r="C42" s="15" t="s">
        <v>38</v>
      </c>
      <c r="D42" s="15" t="s">
        <v>39</v>
      </c>
      <c r="E42" s="9"/>
      <c r="F42" s="26">
        <v>12</v>
      </c>
      <c r="G42" s="27">
        <f t="shared" si="3"/>
        <v>24</v>
      </c>
      <c r="H42" s="68"/>
    </row>
    <row r="43" spans="2:8" ht="15" thickBot="1" x14ac:dyDescent="0.35">
      <c r="B43" s="22">
        <v>2</v>
      </c>
      <c r="C43" s="16" t="s">
        <v>40</v>
      </c>
      <c r="D43" s="16" t="s">
        <v>41</v>
      </c>
      <c r="E43" s="14"/>
      <c r="F43" s="28">
        <v>5</v>
      </c>
      <c r="G43" s="29">
        <f t="shared" si="3"/>
        <v>10</v>
      </c>
      <c r="H43" s="70"/>
    </row>
    <row r="44" spans="2:8" ht="15.6" x14ac:dyDescent="0.3">
      <c r="B44" s="17"/>
      <c r="C44" s="3"/>
      <c r="D44" s="3"/>
      <c r="E44" s="4"/>
      <c r="F44" s="30"/>
      <c r="G44" s="34" t="s">
        <v>67</v>
      </c>
      <c r="H44" s="35">
        <f>SUM(H11+H24)</f>
        <v>19952</v>
      </c>
    </row>
    <row r="45" spans="2:8" ht="16.2" thickBot="1" x14ac:dyDescent="0.35">
      <c r="B45" s="17"/>
      <c r="C45" s="3"/>
      <c r="D45" s="3"/>
      <c r="E45" s="4"/>
      <c r="F45" s="30"/>
      <c r="G45" s="34"/>
      <c r="H45" s="35"/>
    </row>
    <row r="46" spans="2:8" ht="18.600000000000001" thickBot="1" x14ac:dyDescent="0.35">
      <c r="B46" s="74" t="s">
        <v>79</v>
      </c>
      <c r="C46" s="75"/>
      <c r="D46" s="75"/>
      <c r="E46" s="76"/>
    </row>
    <row r="47" spans="2:8" ht="15" thickBot="1" x14ac:dyDescent="0.35">
      <c r="B47" s="5" t="s">
        <v>62</v>
      </c>
      <c r="C47" s="6" t="s">
        <v>0</v>
      </c>
      <c r="D47" s="6" t="s">
        <v>1</v>
      </c>
      <c r="E47" s="6" t="s">
        <v>63</v>
      </c>
      <c r="F47" s="77" t="s">
        <v>64</v>
      </c>
      <c r="G47" s="77"/>
      <c r="H47" s="77"/>
    </row>
    <row r="48" spans="2:8" ht="15" thickBot="1" x14ac:dyDescent="0.35">
      <c r="B48" s="65" t="s">
        <v>80</v>
      </c>
      <c r="C48" s="66"/>
      <c r="D48" s="66"/>
      <c r="E48" s="67"/>
      <c r="F48" s="24" t="s">
        <v>823</v>
      </c>
      <c r="G48" s="24" t="s">
        <v>67</v>
      </c>
      <c r="H48" s="25" t="s">
        <v>65</v>
      </c>
    </row>
    <row r="49" spans="2:8" x14ac:dyDescent="0.3">
      <c r="B49" s="18">
        <v>1</v>
      </c>
      <c r="C49" s="7" t="s">
        <v>70</v>
      </c>
      <c r="D49" s="8" t="s">
        <v>68</v>
      </c>
      <c r="E49" s="9"/>
      <c r="F49" s="38">
        <v>2444</v>
      </c>
      <c r="G49" s="39">
        <f>B49*F49</f>
        <v>2444</v>
      </c>
      <c r="H49" s="69">
        <f>SUM(G49:G55)</f>
        <v>4688</v>
      </c>
    </row>
    <row r="50" spans="2:8" x14ac:dyDescent="0.3">
      <c r="B50" s="18">
        <v>1</v>
      </c>
      <c r="C50" s="7" t="s">
        <v>91</v>
      </c>
      <c r="D50" s="8" t="s">
        <v>93</v>
      </c>
      <c r="E50" s="9"/>
      <c r="F50" s="40">
        <v>791</v>
      </c>
      <c r="G50" s="41">
        <f t="shared" ref="G50:G51" si="6">B50*F50</f>
        <v>791</v>
      </c>
      <c r="H50" s="68"/>
    </row>
    <row r="51" spans="2:8" x14ac:dyDescent="0.3">
      <c r="B51" s="18">
        <v>1</v>
      </c>
      <c r="C51" s="7" t="s">
        <v>92</v>
      </c>
      <c r="D51" s="8" t="s">
        <v>93</v>
      </c>
      <c r="E51" s="9"/>
      <c r="F51" s="40">
        <v>181</v>
      </c>
      <c r="G51" s="41">
        <f t="shared" si="6"/>
        <v>181</v>
      </c>
      <c r="H51" s="68"/>
    </row>
    <row r="52" spans="2:8" x14ac:dyDescent="0.3">
      <c r="B52" s="18">
        <v>1</v>
      </c>
      <c r="C52" s="7" t="s">
        <v>44</v>
      </c>
      <c r="D52" s="8" t="s">
        <v>60</v>
      </c>
      <c r="E52" s="9"/>
      <c r="F52" s="26">
        <v>345</v>
      </c>
      <c r="G52" s="27">
        <f>B52*F52</f>
        <v>345</v>
      </c>
      <c r="H52" s="68"/>
    </row>
    <row r="53" spans="2:8" x14ac:dyDescent="0.3">
      <c r="B53" s="18">
        <v>1</v>
      </c>
      <c r="C53" s="7" t="s">
        <v>45</v>
      </c>
      <c r="D53" s="8" t="s">
        <v>61</v>
      </c>
      <c r="E53" s="9"/>
      <c r="F53" s="26">
        <v>531</v>
      </c>
      <c r="G53" s="27">
        <f t="shared" ref="G53:G54" si="7">B53*F53</f>
        <v>531</v>
      </c>
      <c r="H53" s="68"/>
    </row>
    <row r="54" spans="2:8" x14ac:dyDescent="0.3">
      <c r="B54" s="43">
        <v>1</v>
      </c>
      <c r="C54" s="7" t="s">
        <v>115</v>
      </c>
      <c r="D54" s="8" t="s">
        <v>116</v>
      </c>
      <c r="E54" s="42" t="s">
        <v>117</v>
      </c>
      <c r="F54" s="26">
        <v>117</v>
      </c>
      <c r="G54" s="27">
        <f t="shared" si="7"/>
        <v>117</v>
      </c>
      <c r="H54" s="68"/>
    </row>
    <row r="55" spans="2:8" ht="15" thickBot="1" x14ac:dyDescent="0.35">
      <c r="B55" s="20">
        <v>1</v>
      </c>
      <c r="C55" s="13" t="s">
        <v>9</v>
      </c>
      <c r="D55" s="13" t="s">
        <v>59</v>
      </c>
      <c r="E55" s="14"/>
      <c r="F55" s="28">
        <v>279</v>
      </c>
      <c r="G55" s="29">
        <f>B55*F55</f>
        <v>279</v>
      </c>
      <c r="H55" s="70"/>
    </row>
    <row r="56" spans="2:8" ht="15.6" x14ac:dyDescent="0.3">
      <c r="G56" s="34" t="s">
        <v>67</v>
      </c>
      <c r="H56" s="35">
        <f>SUM(H49)</f>
        <v>4688</v>
      </c>
    </row>
    <row r="57" spans="2:8" ht="15" thickBot="1" x14ac:dyDescent="0.35"/>
    <row r="58" spans="2:8" ht="18.600000000000001" thickBot="1" x14ac:dyDescent="0.35">
      <c r="B58" s="74" t="s">
        <v>94</v>
      </c>
      <c r="C58" s="75"/>
      <c r="D58" s="75"/>
      <c r="E58" s="76"/>
    </row>
    <row r="59" spans="2:8" ht="15" thickBot="1" x14ac:dyDescent="0.35">
      <c r="B59" s="5" t="s">
        <v>62</v>
      </c>
      <c r="C59" s="6" t="s">
        <v>0</v>
      </c>
      <c r="D59" s="6" t="s">
        <v>1</v>
      </c>
      <c r="E59" s="6" t="s">
        <v>63</v>
      </c>
      <c r="F59" s="77" t="s">
        <v>64</v>
      </c>
      <c r="G59" s="77"/>
      <c r="H59" s="77"/>
    </row>
    <row r="60" spans="2:8" ht="15" thickBot="1" x14ac:dyDescent="0.35">
      <c r="B60" s="65" t="s">
        <v>95</v>
      </c>
      <c r="C60" s="66"/>
      <c r="D60" s="66"/>
      <c r="E60" s="67"/>
      <c r="F60" s="24" t="s">
        <v>823</v>
      </c>
      <c r="G60" s="24" t="s">
        <v>67</v>
      </c>
      <c r="H60" s="25" t="s">
        <v>65</v>
      </c>
    </row>
    <row r="61" spans="2:8" x14ac:dyDescent="0.3">
      <c r="B61" s="18">
        <v>1</v>
      </c>
      <c r="C61" s="7" t="s">
        <v>97</v>
      </c>
      <c r="D61" s="8" t="s">
        <v>98</v>
      </c>
      <c r="E61" s="9"/>
      <c r="F61" s="26">
        <v>3703</v>
      </c>
      <c r="G61" s="27">
        <f t="shared" ref="G61:G75" si="8">B61*F61</f>
        <v>3703</v>
      </c>
      <c r="H61" s="68">
        <f>SUM(G61:G75)</f>
        <v>19562</v>
      </c>
    </row>
    <row r="62" spans="2:8" x14ac:dyDescent="0.3">
      <c r="B62" s="18">
        <v>1</v>
      </c>
      <c r="C62" s="7" t="s">
        <v>99</v>
      </c>
      <c r="D62" s="8" t="s">
        <v>100</v>
      </c>
      <c r="E62" s="42" t="s">
        <v>101</v>
      </c>
      <c r="F62" s="26">
        <v>2954</v>
      </c>
      <c r="G62" s="27">
        <f t="shared" si="8"/>
        <v>2954</v>
      </c>
      <c r="H62" s="68"/>
    </row>
    <row r="63" spans="2:8" x14ac:dyDescent="0.3">
      <c r="B63" s="18">
        <v>1</v>
      </c>
      <c r="C63" s="7" t="s">
        <v>76</v>
      </c>
      <c r="D63" s="8" t="s">
        <v>102</v>
      </c>
      <c r="E63" s="11"/>
      <c r="F63" s="26">
        <v>411</v>
      </c>
      <c r="G63" s="27">
        <f t="shared" ref="G63:G67" si="9">B63*F63</f>
        <v>411</v>
      </c>
      <c r="H63" s="68"/>
    </row>
    <row r="64" spans="2:8" x14ac:dyDescent="0.3">
      <c r="B64" s="18">
        <v>4</v>
      </c>
      <c r="C64" s="7" t="s">
        <v>46</v>
      </c>
      <c r="D64" s="8" t="s">
        <v>73</v>
      </c>
      <c r="E64" s="11"/>
      <c r="F64" s="26">
        <v>341</v>
      </c>
      <c r="G64" s="27">
        <f t="shared" si="9"/>
        <v>1364</v>
      </c>
      <c r="H64" s="68"/>
    </row>
    <row r="65" spans="2:8" x14ac:dyDescent="0.3">
      <c r="B65" s="18">
        <v>2</v>
      </c>
      <c r="C65" s="7" t="s">
        <v>103</v>
      </c>
      <c r="D65" s="8" t="s">
        <v>104</v>
      </c>
      <c r="E65" s="11"/>
      <c r="F65" s="26">
        <v>415</v>
      </c>
      <c r="G65" s="27">
        <f t="shared" ref="G65" si="10">B65*F65</f>
        <v>830</v>
      </c>
      <c r="H65" s="68"/>
    </row>
    <row r="66" spans="2:8" x14ac:dyDescent="0.3">
      <c r="B66" s="18">
        <v>2</v>
      </c>
      <c r="C66" s="7" t="s">
        <v>105</v>
      </c>
      <c r="D66" s="8" t="s">
        <v>106</v>
      </c>
      <c r="E66" s="11"/>
      <c r="F66" s="26">
        <v>832</v>
      </c>
      <c r="G66" s="27">
        <f t="shared" ref="G66" si="11">B66*F66</f>
        <v>1664</v>
      </c>
      <c r="H66" s="68"/>
    </row>
    <row r="67" spans="2:8" x14ac:dyDescent="0.3">
      <c r="B67" s="18">
        <v>2</v>
      </c>
      <c r="C67" s="7" t="s">
        <v>74</v>
      </c>
      <c r="D67" s="8" t="s">
        <v>75</v>
      </c>
      <c r="E67" s="11"/>
      <c r="F67" s="26">
        <v>404</v>
      </c>
      <c r="G67" s="27">
        <f t="shared" si="9"/>
        <v>808</v>
      </c>
      <c r="H67" s="68"/>
    </row>
    <row r="68" spans="2:8" x14ac:dyDescent="0.3">
      <c r="B68" s="18">
        <v>1</v>
      </c>
      <c r="C68" s="7" t="s">
        <v>107</v>
      </c>
      <c r="D68" s="8" t="s">
        <v>108</v>
      </c>
      <c r="E68" s="11"/>
      <c r="F68" s="26">
        <v>2933</v>
      </c>
      <c r="G68" s="27">
        <f t="shared" ref="G68:G69" si="12">B68*F68</f>
        <v>2933</v>
      </c>
      <c r="H68" s="68"/>
    </row>
    <row r="69" spans="2:8" x14ac:dyDescent="0.3">
      <c r="B69" s="18">
        <v>2</v>
      </c>
      <c r="C69" s="7" t="s">
        <v>109</v>
      </c>
      <c r="D69" s="8" t="s">
        <v>111</v>
      </c>
      <c r="E69" s="11"/>
      <c r="F69" s="26">
        <v>614</v>
      </c>
      <c r="G69" s="27">
        <f t="shared" si="12"/>
        <v>1228</v>
      </c>
      <c r="H69" s="68"/>
    </row>
    <row r="70" spans="2:8" x14ac:dyDescent="0.3">
      <c r="B70" s="18">
        <v>2</v>
      </c>
      <c r="C70" s="7" t="s">
        <v>110</v>
      </c>
      <c r="D70" s="8" t="s">
        <v>111</v>
      </c>
      <c r="E70" s="11"/>
      <c r="F70" s="26">
        <v>488</v>
      </c>
      <c r="G70" s="27">
        <f t="shared" ref="G70" si="13">B70*F70</f>
        <v>976</v>
      </c>
      <c r="H70" s="68"/>
    </row>
    <row r="71" spans="2:8" x14ac:dyDescent="0.3">
      <c r="B71" s="18">
        <v>1</v>
      </c>
      <c r="C71" s="7" t="s">
        <v>77</v>
      </c>
      <c r="D71" s="10" t="s">
        <v>52</v>
      </c>
      <c r="E71" s="71" t="s">
        <v>82</v>
      </c>
      <c r="F71" s="26">
        <v>749</v>
      </c>
      <c r="G71" s="27">
        <f t="shared" si="8"/>
        <v>749</v>
      </c>
      <c r="H71" s="68"/>
    </row>
    <row r="72" spans="2:8" x14ac:dyDescent="0.3">
      <c r="B72" s="18">
        <v>1</v>
      </c>
      <c r="C72" s="7" t="s">
        <v>78</v>
      </c>
      <c r="D72" s="10" t="s">
        <v>53</v>
      </c>
      <c r="E72" s="72"/>
      <c r="F72" s="26">
        <v>1144</v>
      </c>
      <c r="G72" s="27">
        <f t="shared" si="8"/>
        <v>1144</v>
      </c>
      <c r="H72" s="68"/>
    </row>
    <row r="73" spans="2:8" x14ac:dyDescent="0.3">
      <c r="B73" s="18">
        <v>1</v>
      </c>
      <c r="C73" s="7" t="s">
        <v>6</v>
      </c>
      <c r="D73" s="10" t="s">
        <v>54</v>
      </c>
      <c r="E73" s="72"/>
      <c r="F73" s="26">
        <v>572</v>
      </c>
      <c r="G73" s="27">
        <f t="shared" si="8"/>
        <v>572</v>
      </c>
      <c r="H73" s="68"/>
    </row>
    <row r="74" spans="2:8" x14ac:dyDescent="0.3">
      <c r="B74" s="18">
        <v>1</v>
      </c>
      <c r="C74" s="7" t="s">
        <v>7</v>
      </c>
      <c r="D74" s="10" t="s">
        <v>55</v>
      </c>
      <c r="E74" s="72"/>
      <c r="F74" s="26">
        <v>195</v>
      </c>
      <c r="G74" s="27">
        <f t="shared" si="8"/>
        <v>195</v>
      </c>
      <c r="H74" s="68"/>
    </row>
    <row r="75" spans="2:8" ht="15" thickBot="1" x14ac:dyDescent="0.35">
      <c r="B75" s="18">
        <v>1</v>
      </c>
      <c r="C75" s="7" t="s">
        <v>8</v>
      </c>
      <c r="D75" s="10" t="s">
        <v>56</v>
      </c>
      <c r="E75" s="73"/>
      <c r="F75" s="26">
        <v>31</v>
      </c>
      <c r="G75" s="27">
        <f t="shared" si="8"/>
        <v>31</v>
      </c>
      <c r="H75" s="68"/>
    </row>
    <row r="76" spans="2:8" ht="15" thickBot="1" x14ac:dyDescent="0.35">
      <c r="B76" s="65" t="s">
        <v>96</v>
      </c>
      <c r="C76" s="66"/>
      <c r="D76" s="66"/>
      <c r="E76" s="67"/>
      <c r="F76" s="24" t="s">
        <v>823</v>
      </c>
      <c r="G76" s="24" t="s">
        <v>67</v>
      </c>
      <c r="H76" s="25" t="s">
        <v>65</v>
      </c>
    </row>
    <row r="77" spans="2:8" x14ac:dyDescent="0.3">
      <c r="B77" s="21">
        <v>2</v>
      </c>
      <c r="C77" s="15" t="s">
        <v>295</v>
      </c>
      <c r="D77" s="15" t="s">
        <v>296</v>
      </c>
      <c r="E77" s="9"/>
      <c r="F77" s="26">
        <v>4</v>
      </c>
      <c r="G77" s="27">
        <f t="shared" ref="G77:G91" si="14">B77*F77</f>
        <v>8</v>
      </c>
      <c r="H77" s="68">
        <f>SUM(G77:G91)</f>
        <v>1148</v>
      </c>
    </row>
    <row r="78" spans="2:8" x14ac:dyDescent="0.3">
      <c r="B78" s="21">
        <v>2</v>
      </c>
      <c r="C78" s="15" t="s">
        <v>297</v>
      </c>
      <c r="D78" s="15" t="s">
        <v>298</v>
      </c>
      <c r="E78" s="9"/>
      <c r="F78" s="26">
        <v>7</v>
      </c>
      <c r="G78" s="27">
        <f t="shared" si="14"/>
        <v>14</v>
      </c>
      <c r="H78" s="68"/>
    </row>
    <row r="79" spans="2:8" x14ac:dyDescent="0.3">
      <c r="B79" s="21">
        <v>4</v>
      </c>
      <c r="C79" s="15" t="s">
        <v>18</v>
      </c>
      <c r="D79" s="15" t="s">
        <v>299</v>
      </c>
      <c r="E79" s="9"/>
      <c r="F79" s="26">
        <v>5</v>
      </c>
      <c r="G79" s="27">
        <f t="shared" si="14"/>
        <v>20</v>
      </c>
      <c r="H79" s="68"/>
    </row>
    <row r="80" spans="2:8" x14ac:dyDescent="0.3">
      <c r="B80" s="21">
        <v>2</v>
      </c>
      <c r="C80" s="15" t="s">
        <v>47</v>
      </c>
      <c r="D80" s="15" t="s">
        <v>300</v>
      </c>
      <c r="E80" s="9"/>
      <c r="F80" s="26">
        <v>17</v>
      </c>
      <c r="G80" s="27">
        <f t="shared" si="14"/>
        <v>34</v>
      </c>
      <c r="H80" s="68"/>
    </row>
    <row r="81" spans="2:8" x14ac:dyDescent="0.3">
      <c r="B81" s="21">
        <v>6</v>
      </c>
      <c r="C81" s="15" t="s">
        <v>301</v>
      </c>
      <c r="D81" s="15" t="s">
        <v>302</v>
      </c>
      <c r="E81" s="9"/>
      <c r="F81" s="26">
        <v>23</v>
      </c>
      <c r="G81" s="27">
        <f t="shared" si="14"/>
        <v>138</v>
      </c>
      <c r="H81" s="68"/>
    </row>
    <row r="82" spans="2:8" x14ac:dyDescent="0.3">
      <c r="B82" s="21">
        <v>24</v>
      </c>
      <c r="C82" s="15" t="s">
        <v>303</v>
      </c>
      <c r="D82" s="15" t="s">
        <v>304</v>
      </c>
      <c r="E82" s="9"/>
      <c r="F82" s="26">
        <v>8</v>
      </c>
      <c r="G82" s="27">
        <f t="shared" si="14"/>
        <v>192</v>
      </c>
      <c r="H82" s="68"/>
    </row>
    <row r="83" spans="2:8" x14ac:dyDescent="0.3">
      <c r="B83" s="21">
        <v>24</v>
      </c>
      <c r="C83" s="15" t="s">
        <v>305</v>
      </c>
      <c r="D83" s="15" t="s">
        <v>306</v>
      </c>
      <c r="E83" s="9"/>
      <c r="F83" s="26">
        <v>9</v>
      </c>
      <c r="G83" s="27">
        <f t="shared" si="14"/>
        <v>216</v>
      </c>
      <c r="H83" s="68"/>
    </row>
    <row r="84" spans="2:8" x14ac:dyDescent="0.3">
      <c r="B84" s="21">
        <v>12</v>
      </c>
      <c r="C84" s="15" t="s">
        <v>320</v>
      </c>
      <c r="D84" s="15" t="s">
        <v>307</v>
      </c>
      <c r="E84" s="9"/>
      <c r="F84" s="26">
        <v>8</v>
      </c>
      <c r="G84" s="27">
        <f t="shared" si="14"/>
        <v>96</v>
      </c>
      <c r="H84" s="68"/>
    </row>
    <row r="85" spans="2:8" x14ac:dyDescent="0.3">
      <c r="B85" s="21">
        <v>2</v>
      </c>
      <c r="C85" s="15" t="s">
        <v>308</v>
      </c>
      <c r="D85" s="15" t="s">
        <v>309</v>
      </c>
      <c r="E85" s="9"/>
      <c r="F85" s="26">
        <v>9</v>
      </c>
      <c r="G85" s="27">
        <f t="shared" si="14"/>
        <v>18</v>
      </c>
      <c r="H85" s="68"/>
    </row>
    <row r="86" spans="2:8" x14ac:dyDescent="0.3">
      <c r="B86" s="21">
        <v>2</v>
      </c>
      <c r="C86" s="15" t="s">
        <v>310</v>
      </c>
      <c r="D86" s="15" t="s">
        <v>309</v>
      </c>
      <c r="E86" s="9"/>
      <c r="F86" s="26">
        <v>9</v>
      </c>
      <c r="G86" s="27">
        <f t="shared" si="14"/>
        <v>18</v>
      </c>
      <c r="H86" s="68"/>
    </row>
    <row r="87" spans="2:8" x14ac:dyDescent="0.3">
      <c r="B87" s="21">
        <v>2</v>
      </c>
      <c r="C87" s="15" t="s">
        <v>311</v>
      </c>
      <c r="D87" s="15" t="s">
        <v>309</v>
      </c>
      <c r="E87" s="9"/>
      <c r="F87" s="26">
        <v>9</v>
      </c>
      <c r="G87" s="27">
        <f t="shared" si="14"/>
        <v>18</v>
      </c>
      <c r="H87" s="68"/>
    </row>
    <row r="88" spans="2:8" x14ac:dyDescent="0.3">
      <c r="B88" s="21">
        <v>5</v>
      </c>
      <c r="C88" s="15" t="s">
        <v>312</v>
      </c>
      <c r="D88" s="15" t="s">
        <v>313</v>
      </c>
      <c r="E88" s="9"/>
      <c r="F88" s="26">
        <v>5</v>
      </c>
      <c r="G88" s="27">
        <f t="shared" si="14"/>
        <v>25</v>
      </c>
      <c r="H88" s="68"/>
    </row>
    <row r="89" spans="2:8" x14ac:dyDescent="0.3">
      <c r="B89" s="21">
        <v>2</v>
      </c>
      <c r="C89" s="15" t="s">
        <v>314</v>
      </c>
      <c r="D89" s="15" t="s">
        <v>315</v>
      </c>
      <c r="E89" s="9"/>
      <c r="F89" s="26">
        <v>91</v>
      </c>
      <c r="G89" s="27">
        <f t="shared" si="14"/>
        <v>182</v>
      </c>
      <c r="H89" s="68"/>
    </row>
    <row r="90" spans="2:8" x14ac:dyDescent="0.3">
      <c r="B90" s="21">
        <v>5</v>
      </c>
      <c r="C90" s="15" t="s">
        <v>316</v>
      </c>
      <c r="D90" s="15" t="s">
        <v>317</v>
      </c>
      <c r="E90" s="9"/>
      <c r="F90" s="26">
        <v>31</v>
      </c>
      <c r="G90" s="27">
        <f t="shared" si="14"/>
        <v>155</v>
      </c>
      <c r="H90" s="68"/>
    </row>
    <row r="91" spans="2:8" ht="15" thickBot="1" x14ac:dyDescent="0.35">
      <c r="B91" s="22">
        <v>2</v>
      </c>
      <c r="C91" s="16" t="s">
        <v>318</v>
      </c>
      <c r="D91" s="16" t="s">
        <v>319</v>
      </c>
      <c r="E91" s="14"/>
      <c r="F91" s="28">
        <v>7</v>
      </c>
      <c r="G91" s="29">
        <f t="shared" si="14"/>
        <v>14</v>
      </c>
      <c r="H91" s="70"/>
    </row>
    <row r="92" spans="2:8" ht="15.6" x14ac:dyDescent="0.3">
      <c r="B92" s="17"/>
      <c r="C92" s="3"/>
      <c r="D92" s="3"/>
      <c r="E92" s="4"/>
      <c r="F92" s="30"/>
      <c r="G92" s="34" t="s">
        <v>67</v>
      </c>
      <c r="H92" s="35">
        <f>SUM(H61+H77)</f>
        <v>20710</v>
      </c>
    </row>
    <row r="93" spans="2:8" ht="15" thickBot="1" x14ac:dyDescent="0.35"/>
    <row r="94" spans="2:8" ht="18.600000000000001" thickBot="1" x14ac:dyDescent="0.35">
      <c r="B94" s="74" t="s">
        <v>112</v>
      </c>
      <c r="C94" s="75"/>
      <c r="D94" s="75"/>
      <c r="E94" s="76"/>
    </row>
    <row r="95" spans="2:8" ht="15" thickBot="1" x14ac:dyDescent="0.35">
      <c r="B95" s="5" t="s">
        <v>62</v>
      </c>
      <c r="C95" s="6" t="s">
        <v>0</v>
      </c>
      <c r="D95" s="6" t="s">
        <v>1</v>
      </c>
      <c r="E95" s="6" t="s">
        <v>63</v>
      </c>
      <c r="F95" s="77" t="s">
        <v>64</v>
      </c>
      <c r="G95" s="77"/>
      <c r="H95" s="77"/>
    </row>
    <row r="96" spans="2:8" ht="15" thickBot="1" x14ac:dyDescent="0.35">
      <c r="B96" s="65" t="s">
        <v>113</v>
      </c>
      <c r="C96" s="66"/>
      <c r="D96" s="66"/>
      <c r="E96" s="67"/>
      <c r="F96" s="24" t="s">
        <v>823</v>
      </c>
      <c r="G96" s="24" t="s">
        <v>67</v>
      </c>
      <c r="H96" s="25" t="s">
        <v>65</v>
      </c>
    </row>
    <row r="97" spans="2:8" x14ac:dyDescent="0.3">
      <c r="B97" s="18">
        <v>1</v>
      </c>
      <c r="C97" s="7" t="s">
        <v>140</v>
      </c>
      <c r="D97" s="8" t="s">
        <v>143</v>
      </c>
      <c r="E97" s="56" t="s">
        <v>157</v>
      </c>
      <c r="F97" s="26">
        <v>17368</v>
      </c>
      <c r="G97" s="27">
        <f t="shared" ref="G97:G128" si="15">B97*F97</f>
        <v>17368</v>
      </c>
      <c r="H97" s="68">
        <f>SUM(G97:G128)</f>
        <v>78115</v>
      </c>
    </row>
    <row r="98" spans="2:8" x14ac:dyDescent="0.3">
      <c r="B98" s="18">
        <v>1</v>
      </c>
      <c r="C98" s="7" t="s">
        <v>141</v>
      </c>
      <c r="D98" s="8" t="s">
        <v>142</v>
      </c>
      <c r="E98" s="42"/>
      <c r="F98" s="26">
        <v>3640</v>
      </c>
      <c r="G98" s="27">
        <f t="shared" si="15"/>
        <v>3640</v>
      </c>
      <c r="H98" s="68"/>
    </row>
    <row r="99" spans="2:8" x14ac:dyDescent="0.3">
      <c r="B99" s="18">
        <v>3</v>
      </c>
      <c r="C99" s="7" t="s">
        <v>144</v>
      </c>
      <c r="D99" s="8" t="s">
        <v>146</v>
      </c>
      <c r="E99" s="11"/>
      <c r="F99" s="26">
        <v>562</v>
      </c>
      <c r="G99" s="27">
        <f t="shared" si="15"/>
        <v>1686</v>
      </c>
      <c r="H99" s="68"/>
    </row>
    <row r="100" spans="2:8" x14ac:dyDescent="0.3">
      <c r="B100" s="18">
        <v>2</v>
      </c>
      <c r="C100" s="7" t="s">
        <v>145</v>
      </c>
      <c r="D100" s="8" t="s">
        <v>147</v>
      </c>
      <c r="E100" s="11"/>
      <c r="F100" s="26">
        <v>246</v>
      </c>
      <c r="G100" s="27">
        <f t="shared" si="15"/>
        <v>492</v>
      </c>
      <c r="H100" s="68"/>
    </row>
    <row r="101" spans="2:8" x14ac:dyDescent="0.3">
      <c r="B101" s="18">
        <v>1</v>
      </c>
      <c r="C101" s="7" t="s">
        <v>148</v>
      </c>
      <c r="D101" s="8" t="s">
        <v>149</v>
      </c>
      <c r="E101" s="11"/>
      <c r="F101" s="26">
        <v>7332</v>
      </c>
      <c r="G101" s="27">
        <f t="shared" si="15"/>
        <v>7332</v>
      </c>
      <c r="H101" s="68"/>
    </row>
    <row r="102" spans="2:8" x14ac:dyDescent="0.3">
      <c r="B102" s="18">
        <v>10</v>
      </c>
      <c r="C102" s="7" t="s">
        <v>150</v>
      </c>
      <c r="D102" s="8" t="s">
        <v>151</v>
      </c>
      <c r="E102" s="11"/>
      <c r="F102" s="26">
        <v>31</v>
      </c>
      <c r="G102" s="27">
        <f t="shared" si="15"/>
        <v>310</v>
      </c>
      <c r="H102" s="68"/>
    </row>
    <row r="103" spans="2:8" x14ac:dyDescent="0.3">
      <c r="B103" s="18">
        <v>3</v>
      </c>
      <c r="C103" s="7" t="s">
        <v>46</v>
      </c>
      <c r="D103" s="8" t="s">
        <v>73</v>
      </c>
      <c r="E103" s="11"/>
      <c r="F103" s="26">
        <v>341</v>
      </c>
      <c r="G103" s="27">
        <f t="shared" ref="G103" si="16">B103*F103</f>
        <v>1023</v>
      </c>
      <c r="H103" s="68"/>
    </row>
    <row r="104" spans="2:8" x14ac:dyDescent="0.3">
      <c r="B104" s="18">
        <v>3</v>
      </c>
      <c r="C104" s="7" t="s">
        <v>154</v>
      </c>
      <c r="D104" s="87" t="s">
        <v>155</v>
      </c>
      <c r="E104" s="88"/>
      <c r="F104" s="26">
        <v>946</v>
      </c>
      <c r="G104" s="27">
        <f t="shared" si="15"/>
        <v>2838</v>
      </c>
      <c r="H104" s="68"/>
    </row>
    <row r="105" spans="2:8" x14ac:dyDescent="0.3">
      <c r="B105" s="18">
        <v>3</v>
      </c>
      <c r="C105" s="7" t="s">
        <v>152</v>
      </c>
      <c r="D105" s="8" t="s">
        <v>153</v>
      </c>
      <c r="E105" s="11"/>
      <c r="F105" s="26">
        <v>170</v>
      </c>
      <c r="G105" s="27">
        <f t="shared" si="15"/>
        <v>510</v>
      </c>
      <c r="H105" s="68"/>
    </row>
    <row r="106" spans="2:8" x14ac:dyDescent="0.3">
      <c r="B106" s="18">
        <v>3</v>
      </c>
      <c r="C106" s="7" t="s">
        <v>179</v>
      </c>
      <c r="D106" s="8" t="s">
        <v>180</v>
      </c>
      <c r="E106" s="11"/>
      <c r="F106" s="26">
        <v>295</v>
      </c>
      <c r="G106" s="27">
        <f t="shared" ref="G106:G107" si="17">B106*F106</f>
        <v>885</v>
      </c>
      <c r="H106" s="68"/>
    </row>
    <row r="107" spans="2:8" x14ac:dyDescent="0.3">
      <c r="B107" s="18">
        <v>1</v>
      </c>
      <c r="C107" s="7" t="s">
        <v>154</v>
      </c>
      <c r="D107" s="8" t="s">
        <v>158</v>
      </c>
      <c r="E107" s="11"/>
      <c r="F107" s="26">
        <v>856</v>
      </c>
      <c r="G107" s="27">
        <f t="shared" si="17"/>
        <v>856</v>
      </c>
      <c r="H107" s="68"/>
    </row>
    <row r="108" spans="2:8" x14ac:dyDescent="0.3">
      <c r="B108" s="18">
        <v>2</v>
      </c>
      <c r="C108" s="7" t="s">
        <v>181</v>
      </c>
      <c r="D108" s="8" t="s">
        <v>182</v>
      </c>
      <c r="E108" s="44" t="s">
        <v>183</v>
      </c>
      <c r="F108" s="26">
        <v>760</v>
      </c>
      <c r="G108" s="27">
        <f t="shared" ref="G108" si="18">B108*F108</f>
        <v>1520</v>
      </c>
      <c r="H108" s="68"/>
    </row>
    <row r="109" spans="2:8" x14ac:dyDescent="0.3">
      <c r="B109" s="18">
        <v>1</v>
      </c>
      <c r="C109" s="7" t="s">
        <v>184</v>
      </c>
      <c r="D109" s="8" t="s">
        <v>185</v>
      </c>
      <c r="E109" s="11"/>
      <c r="F109" s="26">
        <v>244</v>
      </c>
      <c r="G109" s="27">
        <f t="shared" ref="G109:G112" si="19">B109*F109</f>
        <v>244</v>
      </c>
      <c r="H109" s="68"/>
    </row>
    <row r="110" spans="2:8" x14ac:dyDescent="0.3">
      <c r="B110" s="18">
        <v>3</v>
      </c>
      <c r="C110" s="7" t="s">
        <v>186</v>
      </c>
      <c r="D110" s="8" t="s">
        <v>187</v>
      </c>
      <c r="E110" s="11"/>
      <c r="F110" s="26">
        <v>231</v>
      </c>
      <c r="G110" s="27">
        <f t="shared" si="19"/>
        <v>693</v>
      </c>
      <c r="H110" s="68"/>
    </row>
    <row r="111" spans="2:8" x14ac:dyDescent="0.3">
      <c r="B111" s="18">
        <v>1</v>
      </c>
      <c r="C111" s="7" t="s">
        <v>188</v>
      </c>
      <c r="D111" s="8" t="s">
        <v>192</v>
      </c>
      <c r="E111" s="11"/>
      <c r="F111" s="26">
        <v>362</v>
      </c>
      <c r="G111" s="27">
        <f t="shared" si="19"/>
        <v>362</v>
      </c>
      <c r="H111" s="68"/>
    </row>
    <row r="112" spans="2:8" x14ac:dyDescent="0.3">
      <c r="B112" s="18">
        <v>1</v>
      </c>
      <c r="C112" s="7" t="s">
        <v>189</v>
      </c>
      <c r="D112" s="8" t="s">
        <v>191</v>
      </c>
      <c r="E112" s="11"/>
      <c r="F112" s="26">
        <v>349</v>
      </c>
      <c r="G112" s="27">
        <f t="shared" si="19"/>
        <v>349</v>
      </c>
      <c r="H112" s="68"/>
    </row>
    <row r="113" spans="2:8" x14ac:dyDescent="0.3">
      <c r="B113" s="18">
        <v>1</v>
      </c>
      <c r="C113" s="7" t="s">
        <v>190</v>
      </c>
      <c r="D113" s="8" t="s">
        <v>193</v>
      </c>
      <c r="E113" s="11"/>
      <c r="F113" s="26">
        <v>376</v>
      </c>
      <c r="G113" s="27">
        <f t="shared" ref="G113" si="20">B113*F113</f>
        <v>376</v>
      </c>
      <c r="H113" s="68"/>
    </row>
    <row r="114" spans="2:8" x14ac:dyDescent="0.3">
      <c r="B114" s="18">
        <v>1</v>
      </c>
      <c r="C114" s="7" t="s">
        <v>200</v>
      </c>
      <c r="D114" s="8" t="s">
        <v>201</v>
      </c>
      <c r="E114" s="57" t="s">
        <v>156</v>
      </c>
      <c r="F114" s="26">
        <v>8539</v>
      </c>
      <c r="G114" s="27">
        <f t="shared" si="15"/>
        <v>8539</v>
      </c>
      <c r="H114" s="68"/>
    </row>
    <row r="115" spans="2:8" x14ac:dyDescent="0.3">
      <c r="B115" s="18">
        <v>2</v>
      </c>
      <c r="C115" s="7" t="s">
        <v>204</v>
      </c>
      <c r="D115" s="8" t="s">
        <v>203</v>
      </c>
      <c r="E115" s="44"/>
      <c r="F115" s="26">
        <v>968</v>
      </c>
      <c r="G115" s="27">
        <f t="shared" ref="G115:G121" si="21">B115*F115</f>
        <v>1936</v>
      </c>
      <c r="H115" s="68"/>
    </row>
    <row r="116" spans="2:8" x14ac:dyDescent="0.3">
      <c r="B116" s="18">
        <v>2</v>
      </c>
      <c r="C116" s="7" t="s">
        <v>205</v>
      </c>
      <c r="D116" s="8" t="s">
        <v>206</v>
      </c>
      <c r="E116" s="44"/>
      <c r="F116" s="26">
        <v>208</v>
      </c>
      <c r="G116" s="27">
        <f t="shared" si="21"/>
        <v>416</v>
      </c>
      <c r="H116" s="68"/>
    </row>
    <row r="117" spans="2:8" x14ac:dyDescent="0.3">
      <c r="B117" s="18">
        <v>1</v>
      </c>
      <c r="C117" s="7" t="s">
        <v>207</v>
      </c>
      <c r="D117" s="8" t="s">
        <v>202</v>
      </c>
      <c r="E117" s="44"/>
      <c r="F117" s="26">
        <v>583</v>
      </c>
      <c r="G117" s="27">
        <f t="shared" si="21"/>
        <v>583</v>
      </c>
      <c r="H117" s="68"/>
    </row>
    <row r="118" spans="2:8" x14ac:dyDescent="0.3">
      <c r="B118" s="18">
        <v>1</v>
      </c>
      <c r="C118" s="59" t="s">
        <v>226</v>
      </c>
      <c r="D118" s="8" t="s">
        <v>227</v>
      </c>
      <c r="E118" s="44"/>
      <c r="F118" s="26">
        <v>3609</v>
      </c>
      <c r="G118" s="27">
        <f t="shared" ref="G118" si="22">B118*F118</f>
        <v>3609</v>
      </c>
      <c r="H118" s="68"/>
    </row>
    <row r="119" spans="2:8" x14ac:dyDescent="0.3">
      <c r="B119" s="18">
        <v>2</v>
      </c>
      <c r="C119" s="7" t="s">
        <v>223</v>
      </c>
      <c r="D119" s="8" t="s">
        <v>224</v>
      </c>
      <c r="E119" s="44"/>
      <c r="F119" s="26">
        <v>166</v>
      </c>
      <c r="G119" s="27">
        <f t="shared" ref="G119" si="23">B119*F119</f>
        <v>332</v>
      </c>
      <c r="H119" s="68"/>
    </row>
    <row r="120" spans="2:8" x14ac:dyDescent="0.3">
      <c r="B120" s="18">
        <v>1</v>
      </c>
      <c r="C120" s="7" t="s">
        <v>208</v>
      </c>
      <c r="D120" s="8" t="s">
        <v>209</v>
      </c>
      <c r="E120" s="44"/>
      <c r="F120" s="26">
        <v>5325</v>
      </c>
      <c r="G120" s="27">
        <f t="shared" si="21"/>
        <v>5325</v>
      </c>
      <c r="H120" s="68"/>
    </row>
    <row r="121" spans="2:8" x14ac:dyDescent="0.3">
      <c r="B121" s="18">
        <v>1</v>
      </c>
      <c r="C121" s="7" t="s">
        <v>213</v>
      </c>
      <c r="D121" s="8" t="s">
        <v>214</v>
      </c>
      <c r="E121" s="44"/>
      <c r="F121" s="26">
        <v>600</v>
      </c>
      <c r="G121" s="27">
        <f t="shared" si="21"/>
        <v>600</v>
      </c>
      <c r="H121" s="68"/>
    </row>
    <row r="122" spans="2:8" x14ac:dyDescent="0.3">
      <c r="B122" s="18">
        <v>1</v>
      </c>
      <c r="C122" s="7" t="s">
        <v>225</v>
      </c>
      <c r="D122" s="10" t="s">
        <v>212</v>
      </c>
      <c r="E122" s="11"/>
      <c r="F122" s="26">
        <v>6597</v>
      </c>
      <c r="G122" s="27">
        <f t="shared" si="15"/>
        <v>6597</v>
      </c>
      <c r="H122" s="68"/>
    </row>
    <row r="123" spans="2:8" x14ac:dyDescent="0.3">
      <c r="B123" s="18">
        <v>1</v>
      </c>
      <c r="C123" s="7" t="s">
        <v>215</v>
      </c>
      <c r="D123" s="10" t="s">
        <v>216</v>
      </c>
      <c r="E123" s="11"/>
      <c r="F123" s="26">
        <v>749</v>
      </c>
      <c r="G123" s="27">
        <f t="shared" ref="G123" si="24">B123*F123</f>
        <v>749</v>
      </c>
      <c r="H123" s="68"/>
    </row>
    <row r="124" spans="2:8" x14ac:dyDescent="0.3">
      <c r="B124" s="18">
        <v>1</v>
      </c>
      <c r="C124" s="7" t="s">
        <v>210</v>
      </c>
      <c r="D124" s="10" t="s">
        <v>211</v>
      </c>
      <c r="E124" s="11"/>
      <c r="F124" s="26">
        <v>1904</v>
      </c>
      <c r="G124" s="27">
        <f t="shared" si="15"/>
        <v>1904</v>
      </c>
      <c r="H124" s="68"/>
    </row>
    <row r="125" spans="2:8" x14ac:dyDescent="0.3">
      <c r="B125" s="18">
        <v>1</v>
      </c>
      <c r="C125" s="7" t="s">
        <v>213</v>
      </c>
      <c r="D125" s="8" t="s">
        <v>214</v>
      </c>
      <c r="E125" s="11"/>
      <c r="F125" s="26">
        <v>600</v>
      </c>
      <c r="G125" s="27">
        <f t="shared" si="15"/>
        <v>600</v>
      </c>
      <c r="H125" s="68"/>
    </row>
    <row r="126" spans="2:8" x14ac:dyDescent="0.3">
      <c r="B126" s="18">
        <v>1</v>
      </c>
      <c r="C126" s="7" t="s">
        <v>217</v>
      </c>
      <c r="D126" s="10" t="s">
        <v>218</v>
      </c>
      <c r="E126" s="11"/>
      <c r="F126" s="26">
        <v>3672</v>
      </c>
      <c r="G126" s="27">
        <f t="shared" si="15"/>
        <v>3672</v>
      </c>
      <c r="H126" s="68"/>
    </row>
    <row r="127" spans="2:8" x14ac:dyDescent="0.3">
      <c r="B127" s="18">
        <v>1</v>
      </c>
      <c r="C127" s="58" t="s">
        <v>219</v>
      </c>
      <c r="D127" s="10" t="s">
        <v>221</v>
      </c>
      <c r="E127" s="11"/>
      <c r="F127" s="26">
        <v>2548</v>
      </c>
      <c r="G127" s="27">
        <f t="shared" si="15"/>
        <v>2548</v>
      </c>
      <c r="H127" s="68"/>
    </row>
    <row r="128" spans="2:8" ht="15" thickBot="1" x14ac:dyDescent="0.35">
      <c r="B128" s="18">
        <v>1</v>
      </c>
      <c r="C128" s="58" t="s">
        <v>220</v>
      </c>
      <c r="D128" s="10" t="s">
        <v>222</v>
      </c>
      <c r="E128" s="11"/>
      <c r="F128" s="26">
        <v>221</v>
      </c>
      <c r="G128" s="27">
        <f t="shared" si="15"/>
        <v>221</v>
      </c>
      <c r="H128" s="68"/>
    </row>
    <row r="129" spans="2:8" ht="15" thickBot="1" x14ac:dyDescent="0.35">
      <c r="B129" s="65" t="s">
        <v>114</v>
      </c>
      <c r="C129" s="66"/>
      <c r="D129" s="66"/>
      <c r="E129" s="67"/>
      <c r="F129" s="24" t="s">
        <v>823</v>
      </c>
      <c r="G129" s="24" t="s">
        <v>67</v>
      </c>
      <c r="H129" s="25" t="s">
        <v>65</v>
      </c>
    </row>
    <row r="130" spans="2:8" x14ac:dyDescent="0.3">
      <c r="B130" s="21">
        <v>1</v>
      </c>
      <c r="C130" s="15" t="s">
        <v>228</v>
      </c>
      <c r="D130" s="15" t="s">
        <v>229</v>
      </c>
      <c r="E130" s="9"/>
      <c r="F130" s="26">
        <v>604</v>
      </c>
      <c r="G130" s="27">
        <f>B130*F130</f>
        <v>604</v>
      </c>
      <c r="H130" s="69">
        <f>SUM(G130:G139)</f>
        <v>4462</v>
      </c>
    </row>
    <row r="131" spans="2:8" x14ac:dyDescent="0.3">
      <c r="B131" s="21">
        <v>1</v>
      </c>
      <c r="C131" s="15" t="s">
        <v>239</v>
      </c>
      <c r="D131" s="15" t="s">
        <v>230</v>
      </c>
      <c r="E131" s="9"/>
      <c r="F131" s="26">
        <v>9</v>
      </c>
      <c r="G131" s="27">
        <f t="shared" ref="G131:G139" si="25">B131*F131</f>
        <v>9</v>
      </c>
      <c r="H131" s="68"/>
    </row>
    <row r="132" spans="2:8" x14ac:dyDescent="0.3">
      <c r="B132" s="21">
        <v>2</v>
      </c>
      <c r="C132" s="15" t="s">
        <v>231</v>
      </c>
      <c r="D132" s="15" t="s">
        <v>232</v>
      </c>
      <c r="E132" s="9"/>
      <c r="F132" s="26">
        <v>614</v>
      </c>
      <c r="G132" s="27">
        <f t="shared" si="25"/>
        <v>1228</v>
      </c>
      <c r="H132" s="68"/>
    </row>
    <row r="133" spans="2:8" x14ac:dyDescent="0.3">
      <c r="B133" s="21">
        <v>2</v>
      </c>
      <c r="C133" s="15" t="s">
        <v>289</v>
      </c>
      <c r="D133" s="15" t="s">
        <v>290</v>
      </c>
      <c r="E133" s="9"/>
      <c r="F133" s="26">
        <v>936</v>
      </c>
      <c r="G133" s="27">
        <f t="shared" ref="G133:G134" si="26">B133*F133</f>
        <v>1872</v>
      </c>
      <c r="H133" s="68"/>
    </row>
    <row r="134" spans="2:8" x14ac:dyDescent="0.3">
      <c r="B134" s="21">
        <v>10</v>
      </c>
      <c r="C134" s="15" t="s">
        <v>291</v>
      </c>
      <c r="D134" s="15" t="s">
        <v>292</v>
      </c>
      <c r="E134" s="9"/>
      <c r="F134" s="26">
        <v>44</v>
      </c>
      <c r="G134" s="27">
        <f t="shared" si="26"/>
        <v>440</v>
      </c>
      <c r="H134" s="68"/>
    </row>
    <row r="135" spans="2:8" x14ac:dyDescent="0.3">
      <c r="B135" s="21">
        <v>8</v>
      </c>
      <c r="C135" s="15" t="s">
        <v>287</v>
      </c>
      <c r="D135" s="15" t="s">
        <v>288</v>
      </c>
      <c r="E135" s="9"/>
      <c r="F135" s="26">
        <v>15</v>
      </c>
      <c r="G135" s="27">
        <f t="shared" ref="G135" si="27">B135*F135</f>
        <v>120</v>
      </c>
      <c r="H135" s="68"/>
    </row>
    <row r="136" spans="2:8" x14ac:dyDescent="0.3">
      <c r="B136" s="21">
        <v>1</v>
      </c>
      <c r="C136" s="15" t="s">
        <v>233</v>
      </c>
      <c r="D136" s="15" t="s">
        <v>234</v>
      </c>
      <c r="E136" s="9"/>
      <c r="F136" s="26">
        <v>15</v>
      </c>
      <c r="G136" s="27">
        <f t="shared" si="25"/>
        <v>15</v>
      </c>
      <c r="H136" s="68"/>
    </row>
    <row r="137" spans="2:8" x14ac:dyDescent="0.3">
      <c r="B137" s="21">
        <v>2</v>
      </c>
      <c r="C137" s="15" t="s">
        <v>235</v>
      </c>
      <c r="D137" s="15" t="s">
        <v>234</v>
      </c>
      <c r="E137" s="9"/>
      <c r="F137" s="26">
        <v>21</v>
      </c>
      <c r="G137" s="27">
        <f t="shared" si="25"/>
        <v>42</v>
      </c>
      <c r="H137" s="68"/>
    </row>
    <row r="138" spans="2:8" x14ac:dyDescent="0.3">
      <c r="B138" s="21">
        <v>2</v>
      </c>
      <c r="C138" s="15" t="s">
        <v>236</v>
      </c>
      <c r="D138" s="15" t="s">
        <v>234</v>
      </c>
      <c r="E138" s="9"/>
      <c r="F138" s="26">
        <v>32</v>
      </c>
      <c r="G138" s="27">
        <f t="shared" si="25"/>
        <v>64</v>
      </c>
      <c r="H138" s="68"/>
    </row>
    <row r="139" spans="2:8" ht="15" thickBot="1" x14ac:dyDescent="0.35">
      <c r="B139" s="22">
        <v>4</v>
      </c>
      <c r="C139" s="16" t="s">
        <v>237</v>
      </c>
      <c r="D139" s="16" t="s">
        <v>238</v>
      </c>
      <c r="E139" s="14"/>
      <c r="F139" s="28">
        <v>17</v>
      </c>
      <c r="G139" s="29">
        <f t="shared" si="25"/>
        <v>68</v>
      </c>
      <c r="H139" s="70"/>
    </row>
    <row r="140" spans="2:8" ht="15.6" x14ac:dyDescent="0.3">
      <c r="B140" s="17"/>
      <c r="C140" s="3"/>
      <c r="D140" s="3"/>
      <c r="E140" s="4"/>
      <c r="F140" s="30"/>
      <c r="G140" s="34" t="s">
        <v>67</v>
      </c>
      <c r="H140" s="35">
        <f>SUM(H97+H130)</f>
        <v>82577</v>
      </c>
    </row>
    <row r="141" spans="2:8" ht="15" thickBot="1" x14ac:dyDescent="0.35"/>
    <row r="142" spans="2:8" ht="18.600000000000001" thickBot="1" x14ac:dyDescent="0.35">
      <c r="B142" s="74" t="s">
        <v>118</v>
      </c>
      <c r="C142" s="75"/>
      <c r="D142" s="75"/>
      <c r="E142" s="76"/>
    </row>
    <row r="143" spans="2:8" ht="15" thickBot="1" x14ac:dyDescent="0.35">
      <c r="B143" s="5" t="s">
        <v>62</v>
      </c>
      <c r="C143" s="6" t="s">
        <v>0</v>
      </c>
      <c r="D143" s="6" t="s">
        <v>1</v>
      </c>
      <c r="E143" s="6" t="s">
        <v>63</v>
      </c>
      <c r="F143" s="77" t="s">
        <v>64</v>
      </c>
      <c r="G143" s="77"/>
      <c r="H143" s="77"/>
    </row>
    <row r="144" spans="2:8" ht="15" thickBot="1" x14ac:dyDescent="0.35">
      <c r="B144" s="65" t="s">
        <v>120</v>
      </c>
      <c r="C144" s="66"/>
      <c r="D144" s="66"/>
      <c r="E144" s="67"/>
      <c r="F144" s="24" t="s">
        <v>823</v>
      </c>
      <c r="G144" s="24" t="s">
        <v>67</v>
      </c>
      <c r="H144" s="25" t="s">
        <v>65</v>
      </c>
    </row>
    <row r="145" spans="2:8" x14ac:dyDescent="0.3">
      <c r="B145" s="18">
        <v>1</v>
      </c>
      <c r="C145" s="7" t="s">
        <v>159</v>
      </c>
      <c r="D145" s="8" t="s">
        <v>161</v>
      </c>
      <c r="E145" s="9"/>
      <c r="F145" s="26">
        <v>10068</v>
      </c>
      <c r="G145" s="27">
        <f t="shared" ref="G145:G157" si="28">B145*F145</f>
        <v>10068</v>
      </c>
      <c r="H145" s="68">
        <f>SUM(G145:G157)</f>
        <v>30815</v>
      </c>
    </row>
    <row r="146" spans="2:8" x14ac:dyDescent="0.3">
      <c r="B146" s="18">
        <v>1</v>
      </c>
      <c r="C146" s="7" t="s">
        <v>160</v>
      </c>
      <c r="D146" s="8" t="s">
        <v>162</v>
      </c>
      <c r="E146" s="42"/>
      <c r="F146" s="26">
        <v>1935</v>
      </c>
      <c r="G146" s="27">
        <f t="shared" si="28"/>
        <v>1935</v>
      </c>
      <c r="H146" s="68"/>
    </row>
    <row r="147" spans="2:8" x14ac:dyDescent="0.3">
      <c r="B147" s="18">
        <v>2</v>
      </c>
      <c r="C147" s="7" t="s">
        <v>71</v>
      </c>
      <c r="D147" s="8" t="s">
        <v>72</v>
      </c>
      <c r="E147" s="11"/>
      <c r="F147" s="26">
        <v>1789</v>
      </c>
      <c r="G147" s="27">
        <f t="shared" si="28"/>
        <v>3578</v>
      </c>
      <c r="H147" s="68"/>
    </row>
    <row r="148" spans="2:8" x14ac:dyDescent="0.3">
      <c r="B148" s="18">
        <v>4</v>
      </c>
      <c r="C148" s="7" t="s">
        <v>397</v>
      </c>
      <c r="D148" s="8" t="s">
        <v>398</v>
      </c>
      <c r="E148" s="11"/>
      <c r="F148" s="26">
        <v>1997</v>
      </c>
      <c r="G148" s="27">
        <f t="shared" si="28"/>
        <v>7988</v>
      </c>
      <c r="H148" s="68"/>
    </row>
    <row r="149" spans="2:8" x14ac:dyDescent="0.3">
      <c r="B149" s="18">
        <v>4</v>
      </c>
      <c r="C149" s="7" t="s">
        <v>46</v>
      </c>
      <c r="D149" s="8" t="s">
        <v>73</v>
      </c>
      <c r="E149" s="11"/>
      <c r="F149" s="26">
        <v>341</v>
      </c>
      <c r="G149" s="27">
        <f t="shared" si="28"/>
        <v>1364</v>
      </c>
      <c r="H149" s="68"/>
    </row>
    <row r="150" spans="2:8" x14ac:dyDescent="0.3">
      <c r="B150" s="18">
        <v>4</v>
      </c>
      <c r="C150" s="7" t="s">
        <v>409</v>
      </c>
      <c r="D150" s="8" t="s">
        <v>410</v>
      </c>
      <c r="E150" s="11"/>
      <c r="F150" s="26">
        <v>125</v>
      </c>
      <c r="G150" s="27">
        <f t="shared" si="28"/>
        <v>500</v>
      </c>
      <c r="H150" s="68"/>
    </row>
    <row r="151" spans="2:8" x14ac:dyDescent="0.3">
      <c r="B151" s="18">
        <v>4</v>
      </c>
      <c r="C151" s="7" t="s">
        <v>411</v>
      </c>
      <c r="D151" s="8" t="s">
        <v>412</v>
      </c>
      <c r="E151" s="11"/>
      <c r="F151" s="26">
        <v>409</v>
      </c>
      <c r="G151" s="27">
        <f t="shared" si="28"/>
        <v>1636</v>
      </c>
      <c r="H151" s="68"/>
    </row>
    <row r="152" spans="2:8" x14ac:dyDescent="0.3">
      <c r="B152" s="18">
        <v>4</v>
      </c>
      <c r="C152" s="7" t="s">
        <v>399</v>
      </c>
      <c r="D152" s="8" t="s">
        <v>400</v>
      </c>
      <c r="E152" s="11"/>
      <c r="F152" s="26">
        <v>481</v>
      </c>
      <c r="G152" s="27">
        <f t="shared" ref="G152" si="29">B152*F152</f>
        <v>1924</v>
      </c>
      <c r="H152" s="68"/>
    </row>
    <row r="153" spans="2:8" x14ac:dyDescent="0.3">
      <c r="B153" s="18">
        <v>12</v>
      </c>
      <c r="C153" s="7" t="s">
        <v>401</v>
      </c>
      <c r="D153" s="8" t="s">
        <v>402</v>
      </c>
      <c r="E153" s="11"/>
      <c r="F153" s="26">
        <v>6</v>
      </c>
      <c r="G153" s="27">
        <f t="shared" ref="G153" si="30">B153*F153</f>
        <v>72</v>
      </c>
      <c r="H153" s="68"/>
    </row>
    <row r="154" spans="2:8" x14ac:dyDescent="0.3">
      <c r="B154" s="18">
        <v>12</v>
      </c>
      <c r="C154" s="7" t="s">
        <v>403</v>
      </c>
      <c r="D154" s="8" t="s">
        <v>404</v>
      </c>
      <c r="E154" s="11"/>
      <c r="F154" s="26">
        <v>6</v>
      </c>
      <c r="G154" s="27">
        <f t="shared" ref="G154" si="31">B154*F154</f>
        <v>72</v>
      </c>
      <c r="H154" s="68"/>
    </row>
    <row r="155" spans="2:8" x14ac:dyDescent="0.3">
      <c r="B155" s="18">
        <v>4</v>
      </c>
      <c r="C155" s="7" t="s">
        <v>405</v>
      </c>
      <c r="D155" s="8" t="s">
        <v>406</v>
      </c>
      <c r="E155" s="11"/>
      <c r="F155" s="26">
        <v>9</v>
      </c>
      <c r="G155" s="27">
        <f t="shared" si="28"/>
        <v>36</v>
      </c>
      <c r="H155" s="68"/>
    </row>
    <row r="156" spans="2:8" x14ac:dyDescent="0.3">
      <c r="B156" s="18">
        <v>8</v>
      </c>
      <c r="C156" s="7" t="s">
        <v>407</v>
      </c>
      <c r="D156" s="8" t="s">
        <v>408</v>
      </c>
      <c r="E156" s="11"/>
      <c r="F156" s="26">
        <v>5</v>
      </c>
      <c r="G156" s="27">
        <f t="shared" si="28"/>
        <v>40</v>
      </c>
      <c r="H156" s="68"/>
    </row>
    <row r="157" spans="2:8" ht="15" thickBot="1" x14ac:dyDescent="0.35">
      <c r="B157" s="18">
        <v>2</v>
      </c>
      <c r="C157" s="7" t="s">
        <v>413</v>
      </c>
      <c r="D157" s="8" t="s">
        <v>414</v>
      </c>
      <c r="E157" s="11"/>
      <c r="F157" s="26">
        <v>801</v>
      </c>
      <c r="G157" s="27">
        <f t="shared" si="28"/>
        <v>1602</v>
      </c>
      <c r="H157" s="68"/>
    </row>
    <row r="158" spans="2:8" ht="15" thickBot="1" x14ac:dyDescent="0.35">
      <c r="B158" s="78" t="s">
        <v>121</v>
      </c>
      <c r="C158" s="79"/>
      <c r="D158" s="79"/>
      <c r="E158" s="80"/>
      <c r="F158" s="24" t="s">
        <v>823</v>
      </c>
      <c r="G158" s="45" t="s">
        <v>67</v>
      </c>
      <c r="H158" s="46" t="s">
        <v>65</v>
      </c>
    </row>
    <row r="159" spans="2:8" x14ac:dyDescent="0.3">
      <c r="B159" s="21">
        <v>4</v>
      </c>
      <c r="C159" s="64" t="s">
        <v>321</v>
      </c>
      <c r="D159" s="64" t="s">
        <v>322</v>
      </c>
      <c r="E159" s="9"/>
      <c r="F159" s="38">
        <v>5</v>
      </c>
      <c r="G159" s="39">
        <f>B159*F159</f>
        <v>20</v>
      </c>
      <c r="H159" s="69">
        <f>SUM(G159:G214)</f>
        <v>9207.6</v>
      </c>
    </row>
    <row r="160" spans="2:8" x14ac:dyDescent="0.3">
      <c r="B160" s="21">
        <v>4</v>
      </c>
      <c r="C160" s="15" t="s">
        <v>323</v>
      </c>
      <c r="D160" s="15" t="s">
        <v>322</v>
      </c>
      <c r="E160" s="9"/>
      <c r="F160" s="26">
        <v>6</v>
      </c>
      <c r="G160" s="27">
        <f t="shared" ref="G160:G182" si="32">B160*F160</f>
        <v>24</v>
      </c>
      <c r="H160" s="68"/>
    </row>
    <row r="161" spans="2:8" x14ac:dyDescent="0.3">
      <c r="B161" s="21">
        <v>4</v>
      </c>
      <c r="C161" s="15" t="s">
        <v>324</v>
      </c>
      <c r="D161" s="15" t="s">
        <v>322</v>
      </c>
      <c r="E161" s="9"/>
      <c r="F161" s="26">
        <v>11</v>
      </c>
      <c r="G161" s="27">
        <f t="shared" si="32"/>
        <v>44</v>
      </c>
      <c r="H161" s="68"/>
    </row>
    <row r="162" spans="2:8" x14ac:dyDescent="0.3">
      <c r="B162" s="21">
        <v>4</v>
      </c>
      <c r="C162" s="15" t="s">
        <v>325</v>
      </c>
      <c r="D162" s="15" t="s">
        <v>326</v>
      </c>
      <c r="E162" s="9"/>
      <c r="F162" s="26">
        <v>7</v>
      </c>
      <c r="G162" s="27">
        <f t="shared" si="32"/>
        <v>28</v>
      </c>
      <c r="H162" s="68"/>
    </row>
    <row r="163" spans="2:8" x14ac:dyDescent="0.3">
      <c r="B163" s="21">
        <v>4</v>
      </c>
      <c r="C163" s="15" t="s">
        <v>327</v>
      </c>
      <c r="D163" s="15" t="s">
        <v>326</v>
      </c>
      <c r="E163" s="9"/>
      <c r="F163" s="26">
        <v>9</v>
      </c>
      <c r="G163" s="27">
        <f t="shared" si="32"/>
        <v>36</v>
      </c>
      <c r="H163" s="68"/>
    </row>
    <row r="164" spans="2:8" x14ac:dyDescent="0.3">
      <c r="B164" s="21">
        <v>4</v>
      </c>
      <c r="C164" s="15" t="s">
        <v>328</v>
      </c>
      <c r="D164" s="15" t="s">
        <v>326</v>
      </c>
      <c r="E164" s="9"/>
      <c r="F164" s="26">
        <v>11</v>
      </c>
      <c r="G164" s="27">
        <f t="shared" si="32"/>
        <v>44</v>
      </c>
      <c r="H164" s="68"/>
    </row>
    <row r="165" spans="2:8" x14ac:dyDescent="0.3">
      <c r="B165" s="21">
        <v>4</v>
      </c>
      <c r="C165" s="15" t="s">
        <v>329</v>
      </c>
      <c r="D165" s="15" t="s">
        <v>330</v>
      </c>
      <c r="E165" s="9"/>
      <c r="F165" s="26">
        <v>11</v>
      </c>
      <c r="G165" s="27">
        <f t="shared" si="32"/>
        <v>44</v>
      </c>
      <c r="H165" s="68"/>
    </row>
    <row r="166" spans="2:8" x14ac:dyDescent="0.3">
      <c r="B166" s="21">
        <v>4</v>
      </c>
      <c r="C166" s="15" t="s">
        <v>331</v>
      </c>
      <c r="D166" s="15" t="s">
        <v>330</v>
      </c>
      <c r="E166" s="9"/>
      <c r="F166" s="26">
        <v>5</v>
      </c>
      <c r="G166" s="27">
        <f t="shared" si="32"/>
        <v>20</v>
      </c>
      <c r="H166" s="68"/>
    </row>
    <row r="167" spans="2:8" x14ac:dyDescent="0.3">
      <c r="B167" s="21">
        <v>4</v>
      </c>
      <c r="C167" s="15" t="s">
        <v>332</v>
      </c>
      <c r="D167" s="15" t="s">
        <v>330</v>
      </c>
      <c r="E167" s="9"/>
      <c r="F167" s="26">
        <v>7</v>
      </c>
      <c r="G167" s="27">
        <f t="shared" si="32"/>
        <v>28</v>
      </c>
      <c r="H167" s="68"/>
    </row>
    <row r="168" spans="2:8" x14ac:dyDescent="0.3">
      <c r="B168" s="21">
        <v>4</v>
      </c>
      <c r="C168" s="15" t="s">
        <v>333</v>
      </c>
      <c r="D168" s="15" t="s">
        <v>396</v>
      </c>
      <c r="E168" s="9"/>
      <c r="F168" s="26">
        <v>4.9000000000000004</v>
      </c>
      <c r="G168" s="27">
        <f t="shared" si="32"/>
        <v>19.600000000000001</v>
      </c>
      <c r="H168" s="68"/>
    </row>
    <row r="169" spans="2:8" x14ac:dyDescent="0.3">
      <c r="B169" s="21">
        <v>4</v>
      </c>
      <c r="C169" s="15" t="s">
        <v>334</v>
      </c>
      <c r="D169" s="15" t="s">
        <v>396</v>
      </c>
      <c r="E169" s="9"/>
      <c r="F169" s="26">
        <v>5</v>
      </c>
      <c r="G169" s="27">
        <f t="shared" si="32"/>
        <v>20</v>
      </c>
      <c r="H169" s="68"/>
    </row>
    <row r="170" spans="2:8" x14ac:dyDescent="0.3">
      <c r="B170" s="21">
        <v>4</v>
      </c>
      <c r="C170" s="15" t="s">
        <v>335</v>
      </c>
      <c r="D170" s="15" t="s">
        <v>396</v>
      </c>
      <c r="E170" s="9"/>
      <c r="F170" s="26">
        <v>6</v>
      </c>
      <c r="G170" s="27">
        <f t="shared" si="32"/>
        <v>24</v>
      </c>
      <c r="H170" s="68"/>
    </row>
    <row r="171" spans="2:8" x14ac:dyDescent="0.3">
      <c r="B171" s="21">
        <v>4</v>
      </c>
      <c r="C171" s="15" t="s">
        <v>336</v>
      </c>
      <c r="D171" s="15" t="s">
        <v>396</v>
      </c>
      <c r="E171" s="9"/>
      <c r="F171" s="26">
        <v>6</v>
      </c>
      <c r="G171" s="27">
        <f t="shared" si="32"/>
        <v>24</v>
      </c>
      <c r="H171" s="68"/>
    </row>
    <row r="172" spans="2:8" x14ac:dyDescent="0.3">
      <c r="B172" s="21">
        <v>4</v>
      </c>
      <c r="C172" s="15" t="s">
        <v>337</v>
      </c>
      <c r="D172" s="15" t="s">
        <v>396</v>
      </c>
      <c r="E172" s="9"/>
      <c r="F172" s="26">
        <v>6</v>
      </c>
      <c r="G172" s="27">
        <f t="shared" si="32"/>
        <v>24</v>
      </c>
      <c r="H172" s="68"/>
    </row>
    <row r="173" spans="2:8" x14ac:dyDescent="0.3">
      <c r="B173" s="21">
        <v>4</v>
      </c>
      <c r="C173" s="15" t="s">
        <v>338</v>
      </c>
      <c r="D173" s="15" t="s">
        <v>396</v>
      </c>
      <c r="E173" s="9"/>
      <c r="F173" s="26">
        <v>6</v>
      </c>
      <c r="G173" s="27">
        <f t="shared" si="32"/>
        <v>24</v>
      </c>
      <c r="H173" s="68"/>
    </row>
    <row r="174" spans="2:8" x14ac:dyDescent="0.3">
      <c r="B174" s="21">
        <v>4</v>
      </c>
      <c r="C174" s="15" t="s">
        <v>339</v>
      </c>
      <c r="D174" s="15" t="s">
        <v>396</v>
      </c>
      <c r="E174" s="9"/>
      <c r="F174" s="26">
        <v>6</v>
      </c>
      <c r="G174" s="27">
        <f t="shared" si="32"/>
        <v>24</v>
      </c>
      <c r="H174" s="68"/>
    </row>
    <row r="175" spans="2:8" x14ac:dyDescent="0.3">
      <c r="B175" s="21">
        <v>4</v>
      </c>
      <c r="C175" s="15" t="s">
        <v>340</v>
      </c>
      <c r="D175" s="15" t="s">
        <v>341</v>
      </c>
      <c r="E175" s="9"/>
      <c r="F175" s="26">
        <v>48</v>
      </c>
      <c r="G175" s="27">
        <f t="shared" si="32"/>
        <v>192</v>
      </c>
      <c r="H175" s="68"/>
    </row>
    <row r="176" spans="2:8" x14ac:dyDescent="0.3">
      <c r="B176" s="21">
        <v>4</v>
      </c>
      <c r="C176" s="15" t="s">
        <v>342</v>
      </c>
      <c r="D176" s="15" t="s">
        <v>343</v>
      </c>
      <c r="E176" s="9"/>
      <c r="F176" s="26">
        <v>36</v>
      </c>
      <c r="G176" s="27">
        <f t="shared" si="32"/>
        <v>144</v>
      </c>
      <c r="H176" s="68"/>
    </row>
    <row r="177" spans="2:8" x14ac:dyDescent="0.3">
      <c r="B177" s="21">
        <v>4</v>
      </c>
      <c r="C177" s="15" t="s">
        <v>344</v>
      </c>
      <c r="D177" s="15" t="s">
        <v>345</v>
      </c>
      <c r="E177" s="9"/>
      <c r="F177" s="26">
        <v>61</v>
      </c>
      <c r="G177" s="27">
        <f t="shared" si="32"/>
        <v>244</v>
      </c>
      <c r="H177" s="68"/>
    </row>
    <row r="178" spans="2:8" x14ac:dyDescent="0.3">
      <c r="B178" s="21">
        <v>4</v>
      </c>
      <c r="C178" s="15" t="s">
        <v>346</v>
      </c>
      <c r="D178" s="15" t="s">
        <v>347</v>
      </c>
      <c r="E178" s="9"/>
      <c r="F178" s="26">
        <v>5</v>
      </c>
      <c r="G178" s="27">
        <f t="shared" si="32"/>
        <v>20</v>
      </c>
      <c r="H178" s="68"/>
    </row>
    <row r="179" spans="2:8" x14ac:dyDescent="0.3">
      <c r="B179" s="21">
        <v>4</v>
      </c>
      <c r="C179" s="15" t="s">
        <v>348</v>
      </c>
      <c r="D179" s="15" t="s">
        <v>349</v>
      </c>
      <c r="E179" s="9"/>
      <c r="F179" s="26">
        <v>5</v>
      </c>
      <c r="G179" s="27">
        <f t="shared" si="32"/>
        <v>20</v>
      </c>
      <c r="H179" s="68"/>
    </row>
    <row r="180" spans="2:8" x14ac:dyDescent="0.3">
      <c r="B180" s="21">
        <v>4</v>
      </c>
      <c r="C180" s="15" t="s">
        <v>350</v>
      </c>
      <c r="D180" s="15" t="s">
        <v>351</v>
      </c>
      <c r="E180" s="9"/>
      <c r="F180" s="26">
        <v>44</v>
      </c>
      <c r="G180" s="27">
        <f t="shared" si="32"/>
        <v>176</v>
      </c>
      <c r="H180" s="68"/>
    </row>
    <row r="181" spans="2:8" x14ac:dyDescent="0.3">
      <c r="B181" s="21">
        <v>4</v>
      </c>
      <c r="C181" s="15" t="s">
        <v>352</v>
      </c>
      <c r="D181" s="15" t="s">
        <v>353</v>
      </c>
      <c r="E181" s="9"/>
      <c r="F181" s="26">
        <v>41</v>
      </c>
      <c r="G181" s="27">
        <f t="shared" si="32"/>
        <v>164</v>
      </c>
      <c r="H181" s="68"/>
    </row>
    <row r="182" spans="2:8" x14ac:dyDescent="0.3">
      <c r="B182" s="21">
        <v>4</v>
      </c>
      <c r="C182" s="15" t="s">
        <v>354</v>
      </c>
      <c r="D182" s="15" t="s">
        <v>351</v>
      </c>
      <c r="E182" s="9"/>
      <c r="F182" s="26">
        <v>9</v>
      </c>
      <c r="G182" s="27">
        <f t="shared" si="32"/>
        <v>36</v>
      </c>
      <c r="H182" s="68"/>
    </row>
    <row r="183" spans="2:8" x14ac:dyDescent="0.3">
      <c r="B183" s="21">
        <v>4</v>
      </c>
      <c r="C183" s="15" t="s">
        <v>355</v>
      </c>
      <c r="D183" s="15" t="s">
        <v>356</v>
      </c>
      <c r="E183" s="9"/>
      <c r="F183" s="26">
        <v>75</v>
      </c>
      <c r="G183" s="27">
        <f t="shared" ref="G183:G214" si="33">B183*F183</f>
        <v>300</v>
      </c>
      <c r="H183" s="68"/>
    </row>
    <row r="184" spans="2:8" x14ac:dyDescent="0.3">
      <c r="B184" s="21">
        <v>4</v>
      </c>
      <c r="C184" s="15" t="s">
        <v>293</v>
      </c>
      <c r="D184" s="15" t="s">
        <v>422</v>
      </c>
      <c r="E184" s="9"/>
      <c r="F184" s="26">
        <v>59</v>
      </c>
      <c r="G184" s="27">
        <f t="shared" ref="G184:G193" si="34">B184*F184</f>
        <v>236</v>
      </c>
      <c r="H184" s="68"/>
    </row>
    <row r="185" spans="2:8" x14ac:dyDescent="0.3">
      <c r="B185" s="21">
        <v>4</v>
      </c>
      <c r="C185" s="15" t="s">
        <v>32</v>
      </c>
      <c r="D185" s="15" t="s">
        <v>33</v>
      </c>
      <c r="E185" s="9"/>
      <c r="F185" s="26">
        <v>85</v>
      </c>
      <c r="G185" s="27">
        <f t="shared" si="34"/>
        <v>340</v>
      </c>
      <c r="H185" s="68"/>
    </row>
    <row r="186" spans="2:8" x14ac:dyDescent="0.3">
      <c r="B186" s="21">
        <v>4</v>
      </c>
      <c r="C186" s="15" t="s">
        <v>294</v>
      </c>
      <c r="D186" s="15" t="s">
        <v>423</v>
      </c>
      <c r="E186" s="9"/>
      <c r="F186" s="26">
        <v>38</v>
      </c>
      <c r="G186" s="27">
        <f t="shared" si="34"/>
        <v>152</v>
      </c>
      <c r="H186" s="68"/>
    </row>
    <row r="187" spans="2:8" x14ac:dyDescent="0.3">
      <c r="B187" s="21">
        <v>4</v>
      </c>
      <c r="C187" s="15" t="s">
        <v>295</v>
      </c>
      <c r="D187" s="15" t="s">
        <v>296</v>
      </c>
      <c r="E187" s="9"/>
      <c r="F187" s="26">
        <v>4</v>
      </c>
      <c r="G187" s="27">
        <f t="shared" si="34"/>
        <v>16</v>
      </c>
      <c r="H187" s="68"/>
    </row>
    <row r="188" spans="2:8" x14ac:dyDescent="0.3">
      <c r="B188" s="21">
        <v>4</v>
      </c>
      <c r="C188" s="15" t="s">
        <v>297</v>
      </c>
      <c r="D188" s="15" t="s">
        <v>298</v>
      </c>
      <c r="E188" s="9"/>
      <c r="F188" s="26">
        <v>7</v>
      </c>
      <c r="G188" s="27">
        <f t="shared" si="34"/>
        <v>28</v>
      </c>
      <c r="H188" s="68"/>
    </row>
    <row r="189" spans="2:8" x14ac:dyDescent="0.3">
      <c r="B189" s="21">
        <v>4</v>
      </c>
      <c r="C189" s="15" t="s">
        <v>18</v>
      </c>
      <c r="D189" s="15" t="s">
        <v>299</v>
      </c>
      <c r="E189" s="9"/>
      <c r="F189" s="26">
        <v>5</v>
      </c>
      <c r="G189" s="27">
        <f t="shared" si="34"/>
        <v>20</v>
      </c>
      <c r="H189" s="68"/>
    </row>
    <row r="190" spans="2:8" x14ac:dyDescent="0.3">
      <c r="B190" s="21">
        <v>4</v>
      </c>
      <c r="C190" s="15" t="s">
        <v>357</v>
      </c>
      <c r="D190" s="15" t="s">
        <v>358</v>
      </c>
      <c r="E190" s="9"/>
      <c r="F190" s="26">
        <v>119</v>
      </c>
      <c r="G190" s="27">
        <f t="shared" si="34"/>
        <v>476</v>
      </c>
      <c r="H190" s="68"/>
    </row>
    <row r="191" spans="2:8" x14ac:dyDescent="0.3">
      <c r="B191" s="21">
        <v>4</v>
      </c>
      <c r="C191" s="15" t="s">
        <v>359</v>
      </c>
      <c r="D191" s="15" t="s">
        <v>360</v>
      </c>
      <c r="E191" s="9"/>
      <c r="F191" s="26">
        <v>21</v>
      </c>
      <c r="G191" s="27">
        <f t="shared" si="34"/>
        <v>84</v>
      </c>
      <c r="H191" s="68"/>
    </row>
    <row r="192" spans="2:8" x14ac:dyDescent="0.3">
      <c r="B192" s="21">
        <v>4</v>
      </c>
      <c r="C192" s="15" t="s">
        <v>361</v>
      </c>
      <c r="D192" s="15" t="s">
        <v>362</v>
      </c>
      <c r="E192" s="9"/>
      <c r="F192" s="26">
        <v>32</v>
      </c>
      <c r="G192" s="27">
        <f t="shared" si="34"/>
        <v>128</v>
      </c>
      <c r="H192" s="68"/>
    </row>
    <row r="193" spans="2:8" x14ac:dyDescent="0.3">
      <c r="B193" s="21">
        <v>4</v>
      </c>
      <c r="C193" s="15" t="s">
        <v>363</v>
      </c>
      <c r="D193" s="15" t="s">
        <v>364</v>
      </c>
      <c r="E193" s="9"/>
      <c r="F193" s="26">
        <v>42</v>
      </c>
      <c r="G193" s="27">
        <f t="shared" si="34"/>
        <v>168</v>
      </c>
      <c r="H193" s="68"/>
    </row>
    <row r="194" spans="2:8" x14ac:dyDescent="0.3">
      <c r="B194" s="21">
        <v>4</v>
      </c>
      <c r="C194" s="15" t="s">
        <v>365</v>
      </c>
      <c r="D194" s="15" t="s">
        <v>366</v>
      </c>
      <c r="E194" s="9"/>
      <c r="F194" s="26">
        <v>151</v>
      </c>
      <c r="G194" s="27">
        <f t="shared" si="33"/>
        <v>604</v>
      </c>
      <c r="H194" s="68"/>
    </row>
    <row r="195" spans="2:8" x14ac:dyDescent="0.3">
      <c r="B195" s="21">
        <v>4</v>
      </c>
      <c r="C195" s="15" t="s">
        <v>367</v>
      </c>
      <c r="D195" s="15" t="s">
        <v>368</v>
      </c>
      <c r="E195" s="9"/>
      <c r="F195" s="26">
        <v>79</v>
      </c>
      <c r="G195" s="27">
        <f t="shared" si="33"/>
        <v>316</v>
      </c>
      <c r="H195" s="68"/>
    </row>
    <row r="196" spans="2:8" x14ac:dyDescent="0.3">
      <c r="B196" s="21">
        <v>4</v>
      </c>
      <c r="C196" s="15" t="s">
        <v>369</v>
      </c>
      <c r="D196" s="15" t="s">
        <v>370</v>
      </c>
      <c r="E196" s="9"/>
      <c r="F196" s="26">
        <v>18</v>
      </c>
      <c r="G196" s="27">
        <f t="shared" si="33"/>
        <v>72</v>
      </c>
      <c r="H196" s="68"/>
    </row>
    <row r="197" spans="2:8" x14ac:dyDescent="0.3">
      <c r="B197" s="21">
        <v>4</v>
      </c>
      <c r="C197" s="15" t="s">
        <v>371</v>
      </c>
      <c r="D197" s="15" t="s">
        <v>372</v>
      </c>
      <c r="E197" s="9"/>
      <c r="F197" s="26">
        <v>16</v>
      </c>
      <c r="G197" s="27">
        <f t="shared" si="33"/>
        <v>64</v>
      </c>
      <c r="H197" s="68"/>
    </row>
    <row r="198" spans="2:8" x14ac:dyDescent="0.3">
      <c r="B198" s="21">
        <v>4</v>
      </c>
      <c r="C198" s="15" t="s">
        <v>373</v>
      </c>
      <c r="D198" s="15" t="s">
        <v>374</v>
      </c>
      <c r="E198" s="9"/>
      <c r="F198" s="26">
        <v>22</v>
      </c>
      <c r="G198" s="27">
        <f t="shared" si="33"/>
        <v>88</v>
      </c>
      <c r="H198" s="68"/>
    </row>
    <row r="199" spans="2:8" x14ac:dyDescent="0.3">
      <c r="B199" s="21">
        <v>4</v>
      </c>
      <c r="C199" s="15" t="s">
        <v>375</v>
      </c>
      <c r="D199" s="15" t="s">
        <v>376</v>
      </c>
      <c r="E199" s="9"/>
      <c r="F199" s="26">
        <v>26</v>
      </c>
      <c r="G199" s="27">
        <f t="shared" si="33"/>
        <v>104</v>
      </c>
      <c r="H199" s="68"/>
    </row>
    <row r="200" spans="2:8" x14ac:dyDescent="0.3">
      <c r="B200" s="21">
        <v>4</v>
      </c>
      <c r="C200" s="15" t="s">
        <v>377</v>
      </c>
      <c r="D200" s="15" t="s">
        <v>378</v>
      </c>
      <c r="E200" s="9"/>
      <c r="F200" s="26">
        <v>13</v>
      </c>
      <c r="G200" s="27">
        <f t="shared" si="33"/>
        <v>52</v>
      </c>
      <c r="H200" s="68"/>
    </row>
    <row r="201" spans="2:8" x14ac:dyDescent="0.3">
      <c r="B201" s="21">
        <v>4</v>
      </c>
      <c r="C201" s="15" t="s">
        <v>379</v>
      </c>
      <c r="D201" s="15" t="s">
        <v>380</v>
      </c>
      <c r="E201" s="9"/>
      <c r="F201" s="26">
        <v>5</v>
      </c>
      <c r="G201" s="27">
        <f t="shared" si="33"/>
        <v>20</v>
      </c>
      <c r="H201" s="68"/>
    </row>
    <row r="202" spans="2:8" x14ac:dyDescent="0.3">
      <c r="B202" s="21">
        <v>4</v>
      </c>
      <c r="C202" s="15" t="s">
        <v>381</v>
      </c>
      <c r="D202" s="15" t="s">
        <v>382</v>
      </c>
      <c r="E202" s="9"/>
      <c r="F202" s="26">
        <v>52</v>
      </c>
      <c r="G202" s="27">
        <f t="shared" si="33"/>
        <v>208</v>
      </c>
      <c r="H202" s="68"/>
    </row>
    <row r="203" spans="2:8" x14ac:dyDescent="0.3">
      <c r="B203" s="21">
        <v>1</v>
      </c>
      <c r="C203" s="15" t="s">
        <v>415</v>
      </c>
      <c r="D203" s="15" t="s">
        <v>416</v>
      </c>
      <c r="E203" s="9"/>
      <c r="F203" s="26">
        <v>440</v>
      </c>
      <c r="G203" s="27">
        <f t="shared" ref="G203:G205" si="35">B203*F203</f>
        <v>440</v>
      </c>
      <c r="H203" s="68"/>
    </row>
    <row r="204" spans="2:8" x14ac:dyDescent="0.3">
      <c r="B204" s="21">
        <v>1</v>
      </c>
      <c r="C204" s="15" t="s">
        <v>417</v>
      </c>
      <c r="D204" s="15" t="s">
        <v>418</v>
      </c>
      <c r="E204" s="9"/>
      <c r="F204" s="26">
        <v>471</v>
      </c>
      <c r="G204" s="27">
        <f t="shared" si="35"/>
        <v>471</v>
      </c>
      <c r="H204" s="68"/>
    </row>
    <row r="205" spans="2:8" x14ac:dyDescent="0.3">
      <c r="B205" s="21">
        <v>1</v>
      </c>
      <c r="C205" s="15" t="s">
        <v>419</v>
      </c>
      <c r="D205" s="15" t="s">
        <v>420</v>
      </c>
      <c r="E205" s="9"/>
      <c r="F205" s="26">
        <v>241</v>
      </c>
      <c r="G205" s="27">
        <f t="shared" si="35"/>
        <v>241</v>
      </c>
      <c r="H205" s="68"/>
    </row>
    <row r="206" spans="2:8" x14ac:dyDescent="0.3">
      <c r="B206" s="21">
        <v>4</v>
      </c>
      <c r="C206" s="15" t="s">
        <v>383</v>
      </c>
      <c r="D206" s="15" t="s">
        <v>384</v>
      </c>
      <c r="E206" s="9"/>
      <c r="F206" s="26">
        <v>15</v>
      </c>
      <c r="G206" s="27">
        <f t="shared" si="33"/>
        <v>60</v>
      </c>
      <c r="H206" s="68"/>
    </row>
    <row r="207" spans="2:8" x14ac:dyDescent="0.3">
      <c r="B207" s="21">
        <v>4</v>
      </c>
      <c r="C207" s="15" t="s">
        <v>385</v>
      </c>
      <c r="D207" s="15" t="s">
        <v>424</v>
      </c>
      <c r="E207" s="9"/>
      <c r="F207" s="26">
        <v>18</v>
      </c>
      <c r="G207" s="27">
        <f t="shared" si="33"/>
        <v>72</v>
      </c>
      <c r="H207" s="68"/>
    </row>
    <row r="208" spans="2:8" x14ac:dyDescent="0.3">
      <c r="B208" s="21">
        <v>4</v>
      </c>
      <c r="C208" s="15" t="s">
        <v>386</v>
      </c>
      <c r="D208" s="15" t="s">
        <v>425</v>
      </c>
      <c r="E208" s="9"/>
      <c r="F208" s="26">
        <v>39</v>
      </c>
      <c r="G208" s="27">
        <f t="shared" si="33"/>
        <v>156</v>
      </c>
      <c r="H208" s="68"/>
    </row>
    <row r="209" spans="2:8" x14ac:dyDescent="0.3">
      <c r="B209" s="21">
        <v>4</v>
      </c>
      <c r="C209" s="15" t="s">
        <v>387</v>
      </c>
      <c r="D209" s="15" t="s">
        <v>388</v>
      </c>
      <c r="E209" s="9"/>
      <c r="F209" s="26">
        <v>25</v>
      </c>
      <c r="G209" s="27">
        <f t="shared" si="33"/>
        <v>100</v>
      </c>
      <c r="H209" s="68"/>
    </row>
    <row r="210" spans="2:8" x14ac:dyDescent="0.3">
      <c r="B210" s="21">
        <v>4</v>
      </c>
      <c r="C210" s="15" t="s">
        <v>389</v>
      </c>
      <c r="D210" s="15" t="s">
        <v>390</v>
      </c>
      <c r="E210" s="9"/>
      <c r="F210" s="26">
        <v>23</v>
      </c>
      <c r="G210" s="27">
        <f t="shared" si="33"/>
        <v>92</v>
      </c>
      <c r="H210" s="68"/>
    </row>
    <row r="211" spans="2:8" x14ac:dyDescent="0.3">
      <c r="B211" s="21">
        <v>4</v>
      </c>
      <c r="C211" s="15" t="s">
        <v>391</v>
      </c>
      <c r="D211" s="15" t="s">
        <v>392</v>
      </c>
      <c r="E211" s="9"/>
      <c r="F211" s="26">
        <v>81</v>
      </c>
      <c r="G211" s="27">
        <f t="shared" si="33"/>
        <v>324</v>
      </c>
      <c r="H211" s="68"/>
    </row>
    <row r="212" spans="2:8" x14ac:dyDescent="0.3">
      <c r="B212" s="21">
        <v>4</v>
      </c>
      <c r="C212" s="15" t="s">
        <v>393</v>
      </c>
      <c r="D212" s="15" t="s">
        <v>392</v>
      </c>
      <c r="E212" s="9"/>
      <c r="F212" s="26">
        <v>82</v>
      </c>
      <c r="G212" s="27">
        <f t="shared" si="33"/>
        <v>328</v>
      </c>
      <c r="H212" s="68"/>
    </row>
    <row r="213" spans="2:8" x14ac:dyDescent="0.3">
      <c r="B213" s="21">
        <v>4</v>
      </c>
      <c r="C213" s="15" t="s">
        <v>394</v>
      </c>
      <c r="D213" s="15" t="s">
        <v>426</v>
      </c>
      <c r="E213" s="9"/>
      <c r="F213" s="26">
        <v>376</v>
      </c>
      <c r="G213" s="27">
        <f t="shared" si="33"/>
        <v>1504</v>
      </c>
      <c r="H213" s="68"/>
    </row>
    <row r="214" spans="2:8" ht="15" thickBot="1" x14ac:dyDescent="0.35">
      <c r="B214" s="22">
        <v>4</v>
      </c>
      <c r="C214" s="16" t="s">
        <v>395</v>
      </c>
      <c r="D214" s="16" t="s">
        <v>427</v>
      </c>
      <c r="E214" s="14"/>
      <c r="F214" s="28">
        <v>125</v>
      </c>
      <c r="G214" s="29">
        <f t="shared" si="33"/>
        <v>500</v>
      </c>
      <c r="H214" s="70"/>
    </row>
    <row r="215" spans="2:8" ht="15.6" x14ac:dyDescent="0.3">
      <c r="B215" s="17"/>
      <c r="C215" s="3"/>
      <c r="D215" s="3"/>
      <c r="E215" s="4"/>
      <c r="F215" s="30"/>
      <c r="G215" s="34" t="s">
        <v>67</v>
      </c>
      <c r="H215" s="35">
        <f>SUM(H145+H159)</f>
        <v>40022.6</v>
      </c>
    </row>
    <row r="216" spans="2:8" ht="15" thickBot="1" x14ac:dyDescent="0.35"/>
    <row r="217" spans="2:8" ht="18.600000000000001" thickBot="1" x14ac:dyDescent="0.35">
      <c r="B217" s="74" t="s">
        <v>119</v>
      </c>
      <c r="C217" s="75"/>
      <c r="D217" s="75"/>
      <c r="E217" s="76"/>
    </row>
    <row r="218" spans="2:8" ht="15" thickBot="1" x14ac:dyDescent="0.35">
      <c r="B218" s="5" t="s">
        <v>62</v>
      </c>
      <c r="C218" s="6" t="s">
        <v>0</v>
      </c>
      <c r="D218" s="6" t="s">
        <v>1</v>
      </c>
      <c r="E218" s="6" t="s">
        <v>63</v>
      </c>
      <c r="F218" s="77" t="s">
        <v>64</v>
      </c>
      <c r="G218" s="77"/>
      <c r="H218" s="77"/>
    </row>
    <row r="219" spans="2:8" ht="15" thickBot="1" x14ac:dyDescent="0.35">
      <c r="B219" s="65" t="s">
        <v>122</v>
      </c>
      <c r="C219" s="66"/>
      <c r="D219" s="66"/>
      <c r="E219" s="67"/>
      <c r="F219" s="24" t="s">
        <v>823</v>
      </c>
      <c r="G219" s="24" t="s">
        <v>67</v>
      </c>
      <c r="H219" s="25" t="s">
        <v>65</v>
      </c>
    </row>
    <row r="220" spans="2:8" x14ac:dyDescent="0.3">
      <c r="B220" s="18">
        <v>1</v>
      </c>
      <c r="C220" s="7" t="s">
        <v>123</v>
      </c>
      <c r="D220" s="8" t="s">
        <v>128</v>
      </c>
      <c r="E220" s="9"/>
      <c r="F220" s="26">
        <v>14570</v>
      </c>
      <c r="G220" s="27">
        <f t="shared" ref="G220:G239" si="36">B220*F220</f>
        <v>14570</v>
      </c>
      <c r="H220" s="68">
        <f>SUM(G220:G239)</f>
        <v>39698</v>
      </c>
    </row>
    <row r="221" spans="2:8" x14ac:dyDescent="0.3">
      <c r="B221" s="18">
        <v>2</v>
      </c>
      <c r="C221" s="7" t="s">
        <v>245</v>
      </c>
      <c r="D221" s="8" t="s">
        <v>246</v>
      </c>
      <c r="E221" s="9"/>
      <c r="F221" s="26">
        <v>5</v>
      </c>
      <c r="G221" s="27">
        <f t="shared" ref="G221" si="37">B221*F221</f>
        <v>10</v>
      </c>
      <c r="H221" s="68"/>
    </row>
    <row r="222" spans="2:8" x14ac:dyDescent="0.3">
      <c r="B222" s="18">
        <v>5</v>
      </c>
      <c r="C222" s="7" t="s">
        <v>247</v>
      </c>
      <c r="D222" s="8" t="s">
        <v>248</v>
      </c>
      <c r="E222" s="9"/>
      <c r="F222" s="26">
        <v>67</v>
      </c>
      <c r="G222" s="27">
        <f t="shared" ref="G222" si="38">B222*F222</f>
        <v>335</v>
      </c>
      <c r="H222" s="68"/>
    </row>
    <row r="223" spans="2:8" x14ac:dyDescent="0.3">
      <c r="B223" s="18">
        <v>1</v>
      </c>
      <c r="C223" s="7" t="s">
        <v>124</v>
      </c>
      <c r="D223" s="8" t="s">
        <v>177</v>
      </c>
      <c r="E223" s="42" t="s">
        <v>178</v>
      </c>
      <c r="F223" s="26">
        <v>10858</v>
      </c>
      <c r="G223" s="27">
        <f t="shared" si="36"/>
        <v>10858</v>
      </c>
      <c r="H223" s="68"/>
    </row>
    <row r="224" spans="2:8" x14ac:dyDescent="0.3">
      <c r="B224" s="18">
        <v>10</v>
      </c>
      <c r="C224" s="7" t="s">
        <v>198</v>
      </c>
      <c r="D224" s="8" t="s">
        <v>199</v>
      </c>
      <c r="E224" s="44"/>
      <c r="F224" s="26">
        <v>34</v>
      </c>
      <c r="G224" s="27">
        <f t="shared" ref="G224:G226" si="39">B224*F224</f>
        <v>340</v>
      </c>
      <c r="H224" s="68"/>
    </row>
    <row r="225" spans="2:8" x14ac:dyDescent="0.3">
      <c r="B225" s="18">
        <v>1</v>
      </c>
      <c r="C225" s="7" t="s">
        <v>194</v>
      </c>
      <c r="D225" s="8" t="s">
        <v>195</v>
      </c>
      <c r="E225" s="44"/>
      <c r="F225" s="26">
        <v>3578</v>
      </c>
      <c r="G225" s="27">
        <f t="shared" si="39"/>
        <v>3578</v>
      </c>
      <c r="H225" s="68"/>
    </row>
    <row r="226" spans="2:8" x14ac:dyDescent="0.3">
      <c r="B226" s="18">
        <v>2</v>
      </c>
      <c r="C226" s="7" t="s">
        <v>197</v>
      </c>
      <c r="D226" s="8" t="s">
        <v>196</v>
      </c>
      <c r="E226" s="44"/>
      <c r="F226" s="26">
        <v>206</v>
      </c>
      <c r="G226" s="27">
        <f t="shared" si="39"/>
        <v>412</v>
      </c>
      <c r="H226" s="68"/>
    </row>
    <row r="227" spans="2:8" x14ac:dyDescent="0.3">
      <c r="B227" s="18">
        <v>1</v>
      </c>
      <c r="C227" s="7" t="s">
        <v>125</v>
      </c>
      <c r="D227" s="8" t="s">
        <v>126</v>
      </c>
      <c r="E227" s="11"/>
      <c r="F227" s="26">
        <v>6303</v>
      </c>
      <c r="G227" s="27">
        <f t="shared" si="36"/>
        <v>6303</v>
      </c>
      <c r="H227" s="68"/>
    </row>
    <row r="228" spans="2:8" x14ac:dyDescent="0.3">
      <c r="B228" s="18">
        <v>1</v>
      </c>
      <c r="C228" s="7" t="s">
        <v>173</v>
      </c>
      <c r="D228" s="8" t="s">
        <v>174</v>
      </c>
      <c r="E228" s="11"/>
      <c r="F228" s="26">
        <v>812</v>
      </c>
      <c r="G228" s="27">
        <f t="shared" si="36"/>
        <v>812</v>
      </c>
      <c r="H228" s="68"/>
    </row>
    <row r="229" spans="2:8" x14ac:dyDescent="0.3">
      <c r="B229" s="18">
        <v>1</v>
      </c>
      <c r="C229" s="7" t="s">
        <v>175</v>
      </c>
      <c r="D229" s="8" t="s">
        <v>176</v>
      </c>
      <c r="E229" s="11"/>
      <c r="F229" s="26">
        <v>162</v>
      </c>
      <c r="G229" s="27">
        <f t="shared" ref="G229:G232" si="40">B229*F229</f>
        <v>162</v>
      </c>
      <c r="H229" s="68"/>
    </row>
    <row r="230" spans="2:8" x14ac:dyDescent="0.3">
      <c r="B230" s="18">
        <v>1</v>
      </c>
      <c r="C230" s="7" t="s">
        <v>163</v>
      </c>
      <c r="D230" s="8" t="s">
        <v>164</v>
      </c>
      <c r="E230" s="11"/>
      <c r="F230" s="26">
        <v>130</v>
      </c>
      <c r="G230" s="27">
        <f t="shared" si="40"/>
        <v>130</v>
      </c>
      <c r="H230" s="68"/>
    </row>
    <row r="231" spans="2:8" x14ac:dyDescent="0.3">
      <c r="B231" s="18">
        <v>1</v>
      </c>
      <c r="C231" s="7" t="s">
        <v>165</v>
      </c>
      <c r="D231" s="8" t="s">
        <v>164</v>
      </c>
      <c r="E231" s="11"/>
      <c r="F231" s="26">
        <v>84</v>
      </c>
      <c r="G231" s="27">
        <f t="shared" si="40"/>
        <v>84</v>
      </c>
      <c r="H231" s="68"/>
    </row>
    <row r="232" spans="2:8" x14ac:dyDescent="0.3">
      <c r="B232" s="18">
        <v>1</v>
      </c>
      <c r="C232" s="7" t="s">
        <v>166</v>
      </c>
      <c r="D232" s="8" t="s">
        <v>164</v>
      </c>
      <c r="E232" s="11"/>
      <c r="F232" s="26">
        <v>162</v>
      </c>
      <c r="G232" s="27">
        <f t="shared" si="40"/>
        <v>162</v>
      </c>
      <c r="H232" s="68"/>
    </row>
    <row r="233" spans="2:8" x14ac:dyDescent="0.3">
      <c r="B233" s="18">
        <v>1</v>
      </c>
      <c r="C233" s="7" t="s">
        <v>167</v>
      </c>
      <c r="D233" s="8" t="s">
        <v>168</v>
      </c>
      <c r="E233" s="11"/>
      <c r="F233" s="26">
        <v>225</v>
      </c>
      <c r="G233" s="27">
        <f t="shared" si="36"/>
        <v>225</v>
      </c>
      <c r="H233" s="68"/>
    </row>
    <row r="234" spans="2:8" x14ac:dyDescent="0.3">
      <c r="B234" s="18">
        <v>1</v>
      </c>
      <c r="C234" s="7" t="s">
        <v>169</v>
      </c>
      <c r="D234" s="8" t="s">
        <v>170</v>
      </c>
      <c r="E234" s="11"/>
      <c r="F234" s="26">
        <v>25</v>
      </c>
      <c r="G234" s="27">
        <f t="shared" si="36"/>
        <v>25</v>
      </c>
      <c r="H234" s="68"/>
    </row>
    <row r="235" spans="2:8" x14ac:dyDescent="0.3">
      <c r="B235" s="18">
        <v>1</v>
      </c>
      <c r="C235" s="7" t="s">
        <v>171</v>
      </c>
      <c r="D235" s="8" t="s">
        <v>170</v>
      </c>
      <c r="E235" s="11"/>
      <c r="F235" s="26">
        <v>34</v>
      </c>
      <c r="G235" s="27">
        <f t="shared" si="36"/>
        <v>34</v>
      </c>
      <c r="H235" s="68"/>
    </row>
    <row r="236" spans="2:8" x14ac:dyDescent="0.3">
      <c r="B236" s="18">
        <v>1</v>
      </c>
      <c r="C236" s="7" t="s">
        <v>172</v>
      </c>
      <c r="D236" s="8" t="s">
        <v>170</v>
      </c>
      <c r="E236" s="11"/>
      <c r="F236" s="26">
        <v>50</v>
      </c>
      <c r="G236" s="27">
        <f t="shared" si="36"/>
        <v>50</v>
      </c>
      <c r="H236" s="68"/>
    </row>
    <row r="237" spans="2:8" x14ac:dyDescent="0.3">
      <c r="B237" s="18">
        <v>1</v>
      </c>
      <c r="C237" s="7" t="s">
        <v>134</v>
      </c>
      <c r="D237" s="8" t="s">
        <v>136</v>
      </c>
      <c r="E237" s="11"/>
      <c r="F237" s="26">
        <v>419</v>
      </c>
      <c r="G237" s="27">
        <f t="shared" si="36"/>
        <v>419</v>
      </c>
      <c r="H237" s="68"/>
    </row>
    <row r="238" spans="2:8" x14ac:dyDescent="0.3">
      <c r="B238" s="18">
        <v>1</v>
      </c>
      <c r="C238" s="7" t="s">
        <v>135</v>
      </c>
      <c r="D238" s="8" t="s">
        <v>137</v>
      </c>
      <c r="E238" s="11"/>
      <c r="F238" s="26">
        <v>749</v>
      </c>
      <c r="G238" s="27">
        <f t="shared" si="36"/>
        <v>749</v>
      </c>
      <c r="H238" s="68"/>
    </row>
    <row r="239" spans="2:8" ht="15" thickBot="1" x14ac:dyDescent="0.35">
      <c r="B239" s="18">
        <v>1</v>
      </c>
      <c r="C239" s="7" t="s">
        <v>138</v>
      </c>
      <c r="D239" s="8" t="s">
        <v>139</v>
      </c>
      <c r="E239" s="11"/>
      <c r="F239" s="26">
        <v>440</v>
      </c>
      <c r="G239" s="27">
        <f t="shared" si="36"/>
        <v>440</v>
      </c>
      <c r="H239" s="68"/>
    </row>
    <row r="240" spans="2:8" ht="15" thickBot="1" x14ac:dyDescent="0.35">
      <c r="B240" s="65" t="s">
        <v>127</v>
      </c>
      <c r="C240" s="66"/>
      <c r="D240" s="66"/>
      <c r="E240" s="67"/>
      <c r="F240" s="24" t="s">
        <v>823</v>
      </c>
      <c r="G240" s="24" t="s">
        <v>67</v>
      </c>
      <c r="H240" s="25" t="s">
        <v>65</v>
      </c>
    </row>
    <row r="241" spans="2:8" x14ac:dyDescent="0.3">
      <c r="B241" s="21">
        <v>1</v>
      </c>
      <c r="C241" s="15" t="s">
        <v>249</v>
      </c>
      <c r="D241" s="15" t="s">
        <v>250</v>
      </c>
      <c r="E241" s="9"/>
      <c r="F241" s="26">
        <v>28</v>
      </c>
      <c r="G241" s="27">
        <f>B241*F241</f>
        <v>28</v>
      </c>
      <c r="H241" s="69">
        <f>SUM(G241:G265)</f>
        <v>4068</v>
      </c>
    </row>
    <row r="242" spans="2:8" x14ac:dyDescent="0.3">
      <c r="B242" s="21">
        <v>20</v>
      </c>
      <c r="C242" s="15" t="s">
        <v>251</v>
      </c>
      <c r="D242" s="15" t="s">
        <v>252</v>
      </c>
      <c r="E242" s="9"/>
      <c r="F242" s="26">
        <v>6</v>
      </c>
      <c r="G242" s="27">
        <f t="shared" ref="G242:G265" si="41">B242*F242</f>
        <v>120</v>
      </c>
      <c r="H242" s="68"/>
    </row>
    <row r="243" spans="2:8" x14ac:dyDescent="0.3">
      <c r="B243" s="21">
        <v>20</v>
      </c>
      <c r="C243" s="15" t="s">
        <v>253</v>
      </c>
      <c r="D243" s="15" t="s">
        <v>254</v>
      </c>
      <c r="E243" s="9"/>
      <c r="F243" s="26">
        <v>6</v>
      </c>
      <c r="G243" s="27">
        <f t="shared" si="41"/>
        <v>120</v>
      </c>
      <c r="H243" s="68"/>
    </row>
    <row r="244" spans="2:8" x14ac:dyDescent="0.3">
      <c r="B244" s="21">
        <v>2</v>
      </c>
      <c r="C244" s="15" t="s">
        <v>255</v>
      </c>
      <c r="D244" s="15" t="s">
        <v>256</v>
      </c>
      <c r="E244" s="9"/>
      <c r="F244" s="26">
        <v>100</v>
      </c>
      <c r="G244" s="27">
        <f t="shared" si="41"/>
        <v>200</v>
      </c>
      <c r="H244" s="68"/>
    </row>
    <row r="245" spans="2:8" x14ac:dyDescent="0.3">
      <c r="B245" s="21">
        <v>2</v>
      </c>
      <c r="C245" s="15" t="s">
        <v>257</v>
      </c>
      <c r="D245" s="15" t="s">
        <v>256</v>
      </c>
      <c r="E245" s="9"/>
      <c r="F245" s="26">
        <v>100</v>
      </c>
      <c r="G245" s="27">
        <f t="shared" si="41"/>
        <v>200</v>
      </c>
      <c r="H245" s="68"/>
    </row>
    <row r="246" spans="2:8" x14ac:dyDescent="0.3">
      <c r="B246" s="21">
        <v>20</v>
      </c>
      <c r="C246" s="15" t="s">
        <v>258</v>
      </c>
      <c r="D246" s="15" t="s">
        <v>252</v>
      </c>
      <c r="E246" s="9"/>
      <c r="F246" s="26">
        <v>4</v>
      </c>
      <c r="G246" s="27">
        <f t="shared" si="41"/>
        <v>80</v>
      </c>
      <c r="H246" s="68"/>
    </row>
    <row r="247" spans="2:8" x14ac:dyDescent="0.3">
      <c r="B247" s="21">
        <v>20</v>
      </c>
      <c r="C247" s="15" t="s">
        <v>259</v>
      </c>
      <c r="D247" s="15" t="s">
        <v>254</v>
      </c>
      <c r="E247" s="9"/>
      <c r="F247" s="26">
        <v>4</v>
      </c>
      <c r="G247" s="27">
        <f t="shared" si="41"/>
        <v>80</v>
      </c>
      <c r="H247" s="68"/>
    </row>
    <row r="248" spans="2:8" x14ac:dyDescent="0.3">
      <c r="B248" s="21">
        <v>20</v>
      </c>
      <c r="C248" s="15" t="s">
        <v>260</v>
      </c>
      <c r="D248" s="15" t="s">
        <v>252</v>
      </c>
      <c r="E248" s="9"/>
      <c r="F248" s="26">
        <v>4</v>
      </c>
      <c r="G248" s="27">
        <f t="shared" si="41"/>
        <v>80</v>
      </c>
      <c r="H248" s="68"/>
    </row>
    <row r="249" spans="2:8" x14ac:dyDescent="0.3">
      <c r="B249" s="21">
        <v>20</v>
      </c>
      <c r="C249" s="15" t="s">
        <v>261</v>
      </c>
      <c r="D249" s="15" t="s">
        <v>254</v>
      </c>
      <c r="E249" s="9"/>
      <c r="F249" s="26">
        <v>4</v>
      </c>
      <c r="G249" s="27">
        <f t="shared" si="41"/>
        <v>80</v>
      </c>
      <c r="H249" s="68"/>
    </row>
    <row r="250" spans="2:8" x14ac:dyDescent="0.3">
      <c r="B250" s="21">
        <v>2</v>
      </c>
      <c r="C250" s="15" t="s">
        <v>262</v>
      </c>
      <c r="D250" s="15" t="s">
        <v>250</v>
      </c>
      <c r="E250" s="9"/>
      <c r="F250" s="26">
        <v>155</v>
      </c>
      <c r="G250" s="27">
        <f t="shared" si="41"/>
        <v>310</v>
      </c>
      <c r="H250" s="68"/>
    </row>
    <row r="251" spans="2:8" x14ac:dyDescent="0.3">
      <c r="B251" s="21">
        <v>20</v>
      </c>
      <c r="C251" s="15" t="s">
        <v>263</v>
      </c>
      <c r="D251" s="15" t="s">
        <v>252</v>
      </c>
      <c r="E251" s="9"/>
      <c r="F251" s="26">
        <v>4</v>
      </c>
      <c r="G251" s="27">
        <f t="shared" ref="G251:G256" si="42">B251*F251</f>
        <v>80</v>
      </c>
      <c r="H251" s="68"/>
    </row>
    <row r="252" spans="2:8" x14ac:dyDescent="0.3">
      <c r="B252" s="21">
        <v>20</v>
      </c>
      <c r="C252" s="15" t="s">
        <v>264</v>
      </c>
      <c r="D252" s="15" t="s">
        <v>265</v>
      </c>
      <c r="E252" s="9"/>
      <c r="F252" s="26">
        <v>4</v>
      </c>
      <c r="G252" s="27">
        <f t="shared" si="42"/>
        <v>80</v>
      </c>
      <c r="H252" s="68"/>
    </row>
    <row r="253" spans="2:8" x14ac:dyDescent="0.3">
      <c r="B253" s="21">
        <v>2</v>
      </c>
      <c r="C253" s="15" t="s">
        <v>285</v>
      </c>
      <c r="D253" s="15" t="s">
        <v>266</v>
      </c>
      <c r="E253" s="9"/>
      <c r="F253" s="26">
        <v>124</v>
      </c>
      <c r="G253" s="27">
        <f t="shared" si="42"/>
        <v>248</v>
      </c>
      <c r="H253" s="68"/>
    </row>
    <row r="254" spans="2:8" x14ac:dyDescent="0.3">
      <c r="B254" s="21">
        <v>2</v>
      </c>
      <c r="C254" s="15" t="s">
        <v>286</v>
      </c>
      <c r="D254" s="15" t="s">
        <v>266</v>
      </c>
      <c r="E254" s="9"/>
      <c r="F254" s="26">
        <v>124</v>
      </c>
      <c r="G254" s="27">
        <f t="shared" si="42"/>
        <v>248</v>
      </c>
      <c r="H254" s="68"/>
    </row>
    <row r="255" spans="2:8" x14ac:dyDescent="0.3">
      <c r="B255" s="21">
        <v>1</v>
      </c>
      <c r="C255" s="15" t="s">
        <v>267</v>
      </c>
      <c r="D255" s="15" t="s">
        <v>268</v>
      </c>
      <c r="E255" s="9"/>
      <c r="F255" s="26">
        <v>53</v>
      </c>
      <c r="G255" s="27">
        <f t="shared" si="42"/>
        <v>53</v>
      </c>
      <c r="H255" s="68"/>
    </row>
    <row r="256" spans="2:8" x14ac:dyDescent="0.3">
      <c r="B256" s="21">
        <v>1</v>
      </c>
      <c r="C256" s="15" t="s">
        <v>269</v>
      </c>
      <c r="D256" s="15" t="s">
        <v>270</v>
      </c>
      <c r="E256" s="9"/>
      <c r="F256" s="26">
        <v>53</v>
      </c>
      <c r="G256" s="27">
        <f t="shared" si="42"/>
        <v>53</v>
      </c>
      <c r="H256" s="68"/>
    </row>
    <row r="257" spans="2:8" x14ac:dyDescent="0.3">
      <c r="B257" s="21">
        <v>1</v>
      </c>
      <c r="C257" s="15" t="s">
        <v>271</v>
      </c>
      <c r="D257" s="15" t="s">
        <v>268</v>
      </c>
      <c r="E257" s="9"/>
      <c r="F257" s="26">
        <v>68</v>
      </c>
      <c r="G257" s="27">
        <f t="shared" si="41"/>
        <v>68</v>
      </c>
      <c r="H257" s="68"/>
    </row>
    <row r="258" spans="2:8" x14ac:dyDescent="0.3">
      <c r="B258" s="21">
        <v>1</v>
      </c>
      <c r="C258" s="15" t="s">
        <v>272</v>
      </c>
      <c r="D258" s="15" t="s">
        <v>270</v>
      </c>
      <c r="E258" s="9"/>
      <c r="F258" s="26">
        <v>68</v>
      </c>
      <c r="G258" s="27">
        <f t="shared" si="41"/>
        <v>68</v>
      </c>
      <c r="H258" s="68"/>
    </row>
    <row r="259" spans="2:8" x14ac:dyDescent="0.3">
      <c r="B259" s="21">
        <v>2</v>
      </c>
      <c r="C259" s="15" t="s">
        <v>273</v>
      </c>
      <c r="D259" s="15" t="s">
        <v>274</v>
      </c>
      <c r="E259" s="9"/>
      <c r="F259" s="26">
        <v>133</v>
      </c>
      <c r="G259" s="27">
        <f t="shared" si="41"/>
        <v>266</v>
      </c>
      <c r="H259" s="68"/>
    </row>
    <row r="260" spans="2:8" x14ac:dyDescent="0.3">
      <c r="B260" s="21">
        <v>4</v>
      </c>
      <c r="C260" s="15" t="s">
        <v>275</v>
      </c>
      <c r="D260" s="15" t="s">
        <v>274</v>
      </c>
      <c r="E260" s="9"/>
      <c r="F260" s="26">
        <v>133</v>
      </c>
      <c r="G260" s="27">
        <f t="shared" si="41"/>
        <v>532</v>
      </c>
      <c r="H260" s="68"/>
    </row>
    <row r="261" spans="2:8" x14ac:dyDescent="0.3">
      <c r="B261" s="21">
        <v>4</v>
      </c>
      <c r="C261" s="15" t="s">
        <v>276</v>
      </c>
      <c r="D261" s="15" t="s">
        <v>274</v>
      </c>
      <c r="E261" s="9"/>
      <c r="F261" s="26">
        <v>133</v>
      </c>
      <c r="G261" s="27">
        <f t="shared" si="41"/>
        <v>532</v>
      </c>
      <c r="H261" s="68"/>
    </row>
    <row r="262" spans="2:8" x14ac:dyDescent="0.3">
      <c r="B262" s="21">
        <v>1</v>
      </c>
      <c r="C262" s="15" t="s">
        <v>277</v>
      </c>
      <c r="D262" s="15" t="s">
        <v>284</v>
      </c>
      <c r="E262" s="9"/>
      <c r="F262" s="26">
        <v>90</v>
      </c>
      <c r="G262" s="27">
        <f t="shared" si="41"/>
        <v>90</v>
      </c>
      <c r="H262" s="68"/>
    </row>
    <row r="263" spans="2:8" x14ac:dyDescent="0.3">
      <c r="B263" s="21">
        <v>1</v>
      </c>
      <c r="C263" s="15" t="s">
        <v>278</v>
      </c>
      <c r="D263" s="15" t="s">
        <v>279</v>
      </c>
      <c r="E263" s="9"/>
      <c r="F263" s="26">
        <v>92</v>
      </c>
      <c r="G263" s="27">
        <f t="shared" si="41"/>
        <v>92</v>
      </c>
      <c r="H263" s="68"/>
    </row>
    <row r="264" spans="2:8" x14ac:dyDescent="0.3">
      <c r="B264" s="21">
        <v>1</v>
      </c>
      <c r="C264" s="15" t="s">
        <v>280</v>
      </c>
      <c r="D264" s="15" t="s">
        <v>281</v>
      </c>
      <c r="E264" s="9"/>
      <c r="F264" s="26">
        <v>146</v>
      </c>
      <c r="G264" s="27">
        <f t="shared" si="41"/>
        <v>146</v>
      </c>
      <c r="H264" s="68"/>
    </row>
    <row r="265" spans="2:8" ht="15" thickBot="1" x14ac:dyDescent="0.35">
      <c r="B265" s="22">
        <v>1</v>
      </c>
      <c r="C265" s="16" t="s">
        <v>282</v>
      </c>
      <c r="D265" s="16" t="s">
        <v>283</v>
      </c>
      <c r="E265" s="14"/>
      <c r="F265" s="28">
        <v>214</v>
      </c>
      <c r="G265" s="29">
        <f t="shared" si="41"/>
        <v>214</v>
      </c>
      <c r="H265" s="70"/>
    </row>
    <row r="266" spans="2:8" ht="15.6" x14ac:dyDescent="0.3">
      <c r="B266" s="17"/>
      <c r="C266" s="3"/>
      <c r="D266" s="3"/>
      <c r="E266" s="4"/>
      <c r="F266" s="30"/>
      <c r="G266" s="34" t="s">
        <v>67</v>
      </c>
      <c r="H266" s="35">
        <f>SUM(H220+H241)</f>
        <v>43766</v>
      </c>
    </row>
    <row r="267" spans="2:8" ht="15" thickBot="1" x14ac:dyDescent="0.35"/>
    <row r="268" spans="2:8" ht="18.600000000000001" thickBot="1" x14ac:dyDescent="0.35">
      <c r="B268" s="74" t="s">
        <v>129</v>
      </c>
      <c r="C268" s="75"/>
      <c r="D268" s="75"/>
      <c r="E268" s="76"/>
    </row>
    <row r="269" spans="2:8" ht="15" thickBot="1" x14ac:dyDescent="0.35">
      <c r="B269" s="5" t="s">
        <v>62</v>
      </c>
      <c r="C269" s="6" t="s">
        <v>0</v>
      </c>
      <c r="D269" s="6" t="s">
        <v>1</v>
      </c>
      <c r="E269" s="6" t="s">
        <v>63</v>
      </c>
      <c r="F269" s="77" t="s">
        <v>64</v>
      </c>
      <c r="G269" s="77"/>
      <c r="H269" s="77"/>
    </row>
    <row r="270" spans="2:8" ht="15" thickBot="1" x14ac:dyDescent="0.35">
      <c r="B270" s="78" t="s">
        <v>80</v>
      </c>
      <c r="C270" s="79"/>
      <c r="D270" s="79"/>
      <c r="E270" s="80"/>
      <c r="F270" s="24" t="s">
        <v>823</v>
      </c>
      <c r="G270" s="45" t="s">
        <v>67</v>
      </c>
      <c r="H270" s="46" t="s">
        <v>65</v>
      </c>
    </row>
    <row r="271" spans="2:8" x14ac:dyDescent="0.3">
      <c r="B271" s="47">
        <v>2</v>
      </c>
      <c r="C271" s="48" t="s">
        <v>130</v>
      </c>
      <c r="D271" s="49" t="s">
        <v>132</v>
      </c>
      <c r="E271" s="50"/>
      <c r="F271" s="38">
        <v>471</v>
      </c>
      <c r="G271" s="39">
        <f>B271*F271</f>
        <v>942</v>
      </c>
      <c r="H271" s="69">
        <f>SUM(G271:G272)</f>
        <v>1314</v>
      </c>
    </row>
    <row r="272" spans="2:8" ht="15" thickBot="1" x14ac:dyDescent="0.35">
      <c r="B272" s="51">
        <v>1</v>
      </c>
      <c r="C272" s="52" t="s">
        <v>131</v>
      </c>
      <c r="D272" s="53" t="s">
        <v>133</v>
      </c>
      <c r="E272" s="14"/>
      <c r="F272" s="54">
        <v>372</v>
      </c>
      <c r="G272" s="55">
        <f t="shared" ref="G272" si="43">B272*F272</f>
        <v>372</v>
      </c>
      <c r="H272" s="70"/>
    </row>
    <row r="273" spans="7:8" ht="15.6" x14ac:dyDescent="0.3">
      <c r="G273" s="34" t="s">
        <v>67</v>
      </c>
      <c r="H273" s="35">
        <f>SUM(H271)</f>
        <v>1314</v>
      </c>
    </row>
  </sheetData>
  <mergeCells count="42">
    <mergeCell ref="H271:H272"/>
    <mergeCell ref="D104:E104"/>
    <mergeCell ref="B240:E240"/>
    <mergeCell ref="H241:H265"/>
    <mergeCell ref="B268:E268"/>
    <mergeCell ref="F269:H269"/>
    <mergeCell ref="B270:E270"/>
    <mergeCell ref="H159:H214"/>
    <mergeCell ref="B217:E217"/>
    <mergeCell ref="F218:H218"/>
    <mergeCell ref="B219:E219"/>
    <mergeCell ref="H220:H239"/>
    <mergeCell ref="B142:E142"/>
    <mergeCell ref="F143:H143"/>
    <mergeCell ref="B144:E144"/>
    <mergeCell ref="H145:H157"/>
    <mergeCell ref="B158:E158"/>
    <mergeCell ref="B3:E4"/>
    <mergeCell ref="B8:E8"/>
    <mergeCell ref="F9:H9"/>
    <mergeCell ref="B10:E10"/>
    <mergeCell ref="H11:H22"/>
    <mergeCell ref="H49:H55"/>
    <mergeCell ref="E14:E18"/>
    <mergeCell ref="B58:E58"/>
    <mergeCell ref="F59:H59"/>
    <mergeCell ref="B60:E60"/>
    <mergeCell ref="B23:E23"/>
    <mergeCell ref="H24:H43"/>
    <mergeCell ref="B46:E46"/>
    <mergeCell ref="F47:H47"/>
    <mergeCell ref="B48:E48"/>
    <mergeCell ref="B96:E96"/>
    <mergeCell ref="H97:H128"/>
    <mergeCell ref="B129:E129"/>
    <mergeCell ref="H130:H139"/>
    <mergeCell ref="H61:H75"/>
    <mergeCell ref="E71:E75"/>
    <mergeCell ref="H77:H91"/>
    <mergeCell ref="B94:E94"/>
    <mergeCell ref="F95:H95"/>
    <mergeCell ref="B76:E76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13A3-7CFE-4F51-A794-6FA82D36B9D5}">
  <dimension ref="A1:F264"/>
  <sheetViews>
    <sheetView workbookViewId="0">
      <selection activeCell="F264" sqref="F264"/>
    </sheetView>
  </sheetViews>
  <sheetFormatPr baseColWidth="10" defaultRowHeight="14.4" x14ac:dyDescent="0.3"/>
  <cols>
    <col min="2" max="2" width="28.21875" customWidth="1"/>
    <col min="3" max="3" width="36" customWidth="1"/>
    <col min="5" max="5" width="15.6640625" bestFit="1" customWidth="1"/>
    <col min="6" max="6" width="15.5546875" bestFit="1" customWidth="1"/>
  </cols>
  <sheetData>
    <row r="1" spans="1:6" s="90" customFormat="1" ht="15.6" x14ac:dyDescent="0.3">
      <c r="A1" s="96" t="s">
        <v>526</v>
      </c>
      <c r="B1" s="96"/>
      <c r="C1" s="96"/>
      <c r="D1" s="97"/>
      <c r="E1" s="97"/>
      <c r="F1" s="97"/>
    </row>
    <row r="2" spans="1:6" x14ac:dyDescent="0.3">
      <c r="A2" s="98" t="s">
        <v>525</v>
      </c>
      <c r="B2" s="102" t="s">
        <v>749</v>
      </c>
      <c r="C2" s="102" t="s">
        <v>1</v>
      </c>
      <c r="D2" s="101" t="s">
        <v>750</v>
      </c>
      <c r="E2" s="101" t="s">
        <v>751</v>
      </c>
      <c r="F2" s="101" t="s">
        <v>752</v>
      </c>
    </row>
    <row r="3" spans="1:6" x14ac:dyDescent="0.3">
      <c r="B3" s="92" t="s">
        <v>429</v>
      </c>
      <c r="C3" s="92" t="s">
        <v>527</v>
      </c>
      <c r="D3" s="91">
        <v>10</v>
      </c>
      <c r="E3" s="93">
        <v>29</v>
      </c>
      <c r="F3" s="94">
        <v>290</v>
      </c>
    </row>
    <row r="4" spans="1:6" x14ac:dyDescent="0.3">
      <c r="B4" s="92" t="s">
        <v>430</v>
      </c>
      <c r="C4" s="92" t="s">
        <v>527</v>
      </c>
      <c r="D4" s="91">
        <v>20</v>
      </c>
      <c r="E4" s="93">
        <v>30</v>
      </c>
      <c r="F4" s="94">
        <v>600</v>
      </c>
    </row>
    <row r="5" spans="1:6" x14ac:dyDescent="0.3">
      <c r="B5" s="92" t="s">
        <v>431</v>
      </c>
      <c r="C5" s="92" t="s">
        <v>527</v>
      </c>
      <c r="D5" s="91">
        <v>30</v>
      </c>
      <c r="E5" s="93">
        <v>30</v>
      </c>
      <c r="F5" s="94">
        <v>900</v>
      </c>
    </row>
    <row r="6" spans="1:6" x14ac:dyDescent="0.3">
      <c r="B6" s="92" t="s">
        <v>432</v>
      </c>
      <c r="C6" s="92" t="s">
        <v>527</v>
      </c>
      <c r="D6" s="91">
        <v>20</v>
      </c>
      <c r="E6" s="93">
        <v>38</v>
      </c>
      <c r="F6" s="94">
        <v>760</v>
      </c>
    </row>
    <row r="7" spans="1:6" x14ac:dyDescent="0.3">
      <c r="B7" s="92" t="s">
        <v>89</v>
      </c>
      <c r="C7" s="92" t="s">
        <v>528</v>
      </c>
      <c r="D7" s="91">
        <v>3</v>
      </c>
      <c r="E7" s="93">
        <v>30</v>
      </c>
      <c r="F7" s="94">
        <v>90</v>
      </c>
    </row>
    <row r="8" spans="1:6" x14ac:dyDescent="0.3">
      <c r="B8" s="92" t="s">
        <v>433</v>
      </c>
      <c r="C8" s="92" t="s">
        <v>529</v>
      </c>
      <c r="D8" s="91">
        <v>5</v>
      </c>
      <c r="E8" s="93">
        <v>125</v>
      </c>
      <c r="F8" s="94">
        <v>625</v>
      </c>
    </row>
    <row r="9" spans="1:6" x14ac:dyDescent="0.3">
      <c r="B9" s="92" t="s">
        <v>434</v>
      </c>
      <c r="C9" s="92" t="s">
        <v>530</v>
      </c>
      <c r="D9" s="91">
        <v>5</v>
      </c>
      <c r="E9" s="93">
        <v>140</v>
      </c>
      <c r="F9" s="94">
        <v>700</v>
      </c>
    </row>
    <row r="10" spans="1:6" x14ac:dyDescent="0.3">
      <c r="B10" s="92" t="s">
        <v>435</v>
      </c>
      <c r="C10" s="92" t="s">
        <v>531</v>
      </c>
      <c r="D10" s="91">
        <v>10</v>
      </c>
      <c r="E10" s="93">
        <v>96</v>
      </c>
      <c r="F10" s="94">
        <v>960</v>
      </c>
    </row>
    <row r="11" spans="1:6" x14ac:dyDescent="0.3">
      <c r="B11" s="92" t="s">
        <v>436</v>
      </c>
      <c r="C11" s="92" t="s">
        <v>531</v>
      </c>
      <c r="D11" s="91">
        <v>20</v>
      </c>
      <c r="E11" s="93">
        <v>51</v>
      </c>
      <c r="F11" s="94">
        <v>1020</v>
      </c>
    </row>
    <row r="12" spans="1:6" x14ac:dyDescent="0.3">
      <c r="B12" s="92" t="s">
        <v>437</v>
      </c>
      <c r="C12" s="92" t="s">
        <v>532</v>
      </c>
      <c r="D12" s="91">
        <v>30</v>
      </c>
      <c r="E12" s="93">
        <v>75</v>
      </c>
      <c r="F12" s="94">
        <v>2250</v>
      </c>
    </row>
    <row r="13" spans="1:6" x14ac:dyDescent="0.3">
      <c r="B13" s="92" t="s">
        <v>438</v>
      </c>
      <c r="C13" s="92" t="s">
        <v>532</v>
      </c>
      <c r="D13" s="91">
        <v>30</v>
      </c>
      <c r="E13" s="93">
        <v>61</v>
      </c>
      <c r="F13" s="94">
        <v>1830</v>
      </c>
    </row>
    <row r="14" spans="1:6" x14ac:dyDescent="0.3">
      <c r="B14" s="92" t="s">
        <v>439</v>
      </c>
      <c r="C14" s="92" t="s">
        <v>533</v>
      </c>
      <c r="D14" s="91">
        <v>10</v>
      </c>
      <c r="E14" s="93">
        <v>75</v>
      </c>
      <c r="F14" s="94">
        <v>750</v>
      </c>
    </row>
    <row r="15" spans="1:6" x14ac:dyDescent="0.3">
      <c r="B15" s="92" t="s">
        <v>440</v>
      </c>
      <c r="C15" s="92" t="s">
        <v>534</v>
      </c>
      <c r="D15" s="91">
        <v>40</v>
      </c>
      <c r="E15" s="93">
        <v>63</v>
      </c>
      <c r="F15" s="94">
        <v>2520</v>
      </c>
    </row>
    <row r="16" spans="1:6" x14ac:dyDescent="0.3">
      <c r="B16" s="92" t="s">
        <v>441</v>
      </c>
      <c r="C16" s="92" t="s">
        <v>534</v>
      </c>
      <c r="D16" s="91">
        <v>40</v>
      </c>
      <c r="E16" s="93">
        <v>68</v>
      </c>
      <c r="F16" s="94">
        <v>2720</v>
      </c>
    </row>
    <row r="17" spans="2:6" x14ac:dyDescent="0.3">
      <c r="B17" s="92" t="s">
        <v>442</v>
      </c>
      <c r="C17" s="92" t="s">
        <v>535</v>
      </c>
      <c r="D17" s="91">
        <v>10</v>
      </c>
      <c r="E17" s="93">
        <v>12</v>
      </c>
      <c r="F17" s="94">
        <v>120</v>
      </c>
    </row>
    <row r="18" spans="2:6" x14ac:dyDescent="0.3">
      <c r="B18" s="92" t="s">
        <v>443</v>
      </c>
      <c r="C18" s="92" t="s">
        <v>535</v>
      </c>
      <c r="D18" s="91">
        <v>1</v>
      </c>
      <c r="E18" s="93">
        <v>22</v>
      </c>
      <c r="F18" s="94">
        <v>22</v>
      </c>
    </row>
    <row r="19" spans="2:6" x14ac:dyDescent="0.3">
      <c r="B19" s="92" t="s">
        <v>444</v>
      </c>
      <c r="C19" s="92" t="s">
        <v>445</v>
      </c>
      <c r="D19" s="91">
        <v>5</v>
      </c>
      <c r="E19" s="93">
        <v>84</v>
      </c>
      <c r="F19" s="94">
        <v>420</v>
      </c>
    </row>
    <row r="20" spans="2:6" x14ac:dyDescent="0.3">
      <c r="B20" s="92" t="s">
        <v>446</v>
      </c>
      <c r="C20" s="92" t="s">
        <v>445</v>
      </c>
      <c r="D20" s="91">
        <v>2</v>
      </c>
      <c r="E20" s="93">
        <v>98</v>
      </c>
      <c r="F20" s="94">
        <v>196</v>
      </c>
    </row>
    <row r="21" spans="2:6" x14ac:dyDescent="0.3">
      <c r="B21" s="92" t="s">
        <v>447</v>
      </c>
      <c r="C21" s="92" t="s">
        <v>445</v>
      </c>
      <c r="D21" s="91">
        <v>2</v>
      </c>
      <c r="E21" s="93">
        <v>51</v>
      </c>
      <c r="F21" s="94">
        <v>102</v>
      </c>
    </row>
    <row r="22" spans="2:6" x14ac:dyDescent="0.3">
      <c r="B22" s="92" t="s">
        <v>448</v>
      </c>
      <c r="C22" s="92" t="s">
        <v>536</v>
      </c>
      <c r="D22" s="91">
        <v>5</v>
      </c>
      <c r="E22" s="93">
        <v>166</v>
      </c>
      <c r="F22" s="94">
        <v>830</v>
      </c>
    </row>
    <row r="23" spans="2:6" x14ac:dyDescent="0.3">
      <c r="B23" s="92" t="s">
        <v>449</v>
      </c>
      <c r="C23" s="92" t="s">
        <v>537</v>
      </c>
      <c r="D23" s="91">
        <v>2</v>
      </c>
      <c r="E23" s="93">
        <v>277</v>
      </c>
      <c r="F23" s="94">
        <v>554</v>
      </c>
    </row>
    <row r="24" spans="2:6" x14ac:dyDescent="0.3">
      <c r="B24" s="92" t="s">
        <v>450</v>
      </c>
      <c r="C24" s="92" t="s">
        <v>538</v>
      </c>
      <c r="D24" s="91">
        <v>2</v>
      </c>
      <c r="E24" s="93">
        <v>94</v>
      </c>
      <c r="F24" s="94">
        <v>188</v>
      </c>
    </row>
    <row r="25" spans="2:6" x14ac:dyDescent="0.3">
      <c r="B25" s="92" t="s">
        <v>451</v>
      </c>
      <c r="C25" s="92" t="s">
        <v>539</v>
      </c>
      <c r="D25" s="91">
        <v>3</v>
      </c>
      <c r="E25" s="93">
        <v>78</v>
      </c>
      <c r="F25" s="94">
        <v>234</v>
      </c>
    </row>
    <row r="26" spans="2:6" x14ac:dyDescent="0.3">
      <c r="B26" s="92" t="s">
        <v>452</v>
      </c>
      <c r="C26" s="92" t="s">
        <v>539</v>
      </c>
      <c r="D26" s="91">
        <v>5</v>
      </c>
      <c r="E26" s="93">
        <v>78</v>
      </c>
      <c r="F26" s="94">
        <v>390</v>
      </c>
    </row>
    <row r="27" spans="2:6" x14ac:dyDescent="0.3">
      <c r="B27" s="92" t="s">
        <v>453</v>
      </c>
      <c r="C27" s="92" t="s">
        <v>539</v>
      </c>
      <c r="D27" s="91">
        <v>10</v>
      </c>
      <c r="E27" s="93">
        <v>78</v>
      </c>
      <c r="F27" s="94">
        <v>780</v>
      </c>
    </row>
    <row r="28" spans="2:6" x14ac:dyDescent="0.3">
      <c r="B28" s="92" t="s">
        <v>454</v>
      </c>
      <c r="C28" s="92" t="s">
        <v>539</v>
      </c>
      <c r="D28" s="91">
        <v>10</v>
      </c>
      <c r="E28" s="93">
        <v>78</v>
      </c>
      <c r="F28" s="94">
        <v>780</v>
      </c>
    </row>
    <row r="29" spans="2:6" x14ac:dyDescent="0.3">
      <c r="B29" s="92" t="s">
        <v>455</v>
      </c>
      <c r="C29" s="92" t="s">
        <v>539</v>
      </c>
      <c r="D29" s="91">
        <v>3</v>
      </c>
      <c r="E29" s="93">
        <v>78</v>
      </c>
      <c r="F29" s="94">
        <v>234</v>
      </c>
    </row>
    <row r="30" spans="2:6" x14ac:dyDescent="0.3">
      <c r="B30" s="92" t="s">
        <v>456</v>
      </c>
      <c r="C30" s="92" t="s">
        <v>540</v>
      </c>
      <c r="D30" s="91">
        <v>3</v>
      </c>
      <c r="E30" s="93">
        <v>78</v>
      </c>
      <c r="F30" s="94">
        <v>234</v>
      </c>
    </row>
    <row r="31" spans="2:6" x14ac:dyDescent="0.3">
      <c r="B31" s="92" t="s">
        <v>457</v>
      </c>
      <c r="C31" s="92" t="s">
        <v>540</v>
      </c>
      <c r="D31" s="91">
        <v>3</v>
      </c>
      <c r="E31" s="93">
        <v>78</v>
      </c>
      <c r="F31" s="94">
        <v>234</v>
      </c>
    </row>
    <row r="32" spans="2:6" x14ac:dyDescent="0.3">
      <c r="B32" s="92" t="s">
        <v>458</v>
      </c>
      <c r="C32" s="92" t="s">
        <v>540</v>
      </c>
      <c r="D32" s="91">
        <v>3</v>
      </c>
      <c r="E32" s="93">
        <v>78</v>
      </c>
      <c r="F32" s="94">
        <v>234</v>
      </c>
    </row>
    <row r="33" spans="2:6" x14ac:dyDescent="0.3">
      <c r="B33" s="92" t="s">
        <v>459</v>
      </c>
      <c r="C33" s="92" t="s">
        <v>540</v>
      </c>
      <c r="D33" s="91">
        <v>3</v>
      </c>
      <c r="E33" s="93">
        <v>78</v>
      </c>
      <c r="F33" s="94">
        <v>234</v>
      </c>
    </row>
    <row r="34" spans="2:6" x14ac:dyDescent="0.3">
      <c r="B34" s="92" t="s">
        <v>460</v>
      </c>
      <c r="C34" s="92" t="s">
        <v>540</v>
      </c>
      <c r="D34" s="91">
        <v>2</v>
      </c>
      <c r="E34" s="93">
        <v>78</v>
      </c>
      <c r="F34" s="94">
        <v>156</v>
      </c>
    </row>
    <row r="35" spans="2:6" x14ac:dyDescent="0.3">
      <c r="B35" s="92" t="s">
        <v>461</v>
      </c>
      <c r="C35" s="92" t="s">
        <v>541</v>
      </c>
      <c r="D35" s="91">
        <v>6</v>
      </c>
      <c r="E35" s="93">
        <v>387</v>
      </c>
      <c r="F35" s="94">
        <v>2322</v>
      </c>
    </row>
    <row r="36" spans="2:6" x14ac:dyDescent="0.3">
      <c r="B36" s="92" t="s">
        <v>462</v>
      </c>
      <c r="C36" s="92" t="s">
        <v>542</v>
      </c>
      <c r="D36" s="91">
        <v>4</v>
      </c>
      <c r="E36" s="93">
        <v>69</v>
      </c>
      <c r="F36" s="94">
        <v>276</v>
      </c>
    </row>
    <row r="37" spans="2:6" x14ac:dyDescent="0.3">
      <c r="B37" s="92" t="s">
        <v>463</v>
      </c>
      <c r="C37" s="92" t="s">
        <v>542</v>
      </c>
      <c r="D37" s="91">
        <v>8</v>
      </c>
      <c r="E37" s="93">
        <v>69</v>
      </c>
      <c r="F37" s="94">
        <v>552</v>
      </c>
    </row>
    <row r="38" spans="2:6" x14ac:dyDescent="0.3">
      <c r="B38" s="92" t="s">
        <v>464</v>
      </c>
      <c r="C38" s="92" t="s">
        <v>542</v>
      </c>
      <c r="D38" s="91">
        <v>4</v>
      </c>
      <c r="E38" s="93">
        <v>69</v>
      </c>
      <c r="F38" s="94">
        <v>276</v>
      </c>
    </row>
    <row r="39" spans="2:6" x14ac:dyDescent="0.3">
      <c r="B39" s="92" t="s">
        <v>465</v>
      </c>
      <c r="C39" s="92" t="s">
        <v>543</v>
      </c>
      <c r="D39" s="91">
        <v>5</v>
      </c>
      <c r="E39" s="93">
        <v>59</v>
      </c>
      <c r="F39" s="94">
        <v>295</v>
      </c>
    </row>
    <row r="40" spans="2:6" x14ac:dyDescent="0.3">
      <c r="B40" s="92" t="s">
        <v>466</v>
      </c>
      <c r="C40" s="92" t="s">
        <v>544</v>
      </c>
      <c r="D40" s="91">
        <v>3</v>
      </c>
      <c r="E40" s="93">
        <v>96</v>
      </c>
      <c r="F40" s="94">
        <v>288</v>
      </c>
    </row>
    <row r="41" spans="2:6" x14ac:dyDescent="0.3">
      <c r="B41" s="92" t="s">
        <v>467</v>
      </c>
      <c r="C41" s="92" t="s">
        <v>545</v>
      </c>
      <c r="D41" s="91">
        <v>3</v>
      </c>
      <c r="E41" s="93">
        <v>87</v>
      </c>
      <c r="F41" s="94">
        <v>261</v>
      </c>
    </row>
    <row r="42" spans="2:6" x14ac:dyDescent="0.3">
      <c r="B42" s="92" t="s">
        <v>235</v>
      </c>
      <c r="C42" s="92" t="s">
        <v>546</v>
      </c>
      <c r="D42" s="91">
        <v>4</v>
      </c>
      <c r="E42" s="93">
        <v>21</v>
      </c>
      <c r="F42" s="94">
        <v>84</v>
      </c>
    </row>
    <row r="43" spans="2:6" x14ac:dyDescent="0.3">
      <c r="B43" s="92" t="s">
        <v>236</v>
      </c>
      <c r="C43" s="92" t="s">
        <v>547</v>
      </c>
      <c r="D43" s="91">
        <v>4</v>
      </c>
      <c r="E43" s="93">
        <v>32</v>
      </c>
      <c r="F43" s="94">
        <v>128</v>
      </c>
    </row>
    <row r="44" spans="2:6" x14ac:dyDescent="0.3">
      <c r="B44" s="92" t="s">
        <v>237</v>
      </c>
      <c r="C44" s="92" t="s">
        <v>548</v>
      </c>
      <c r="D44" s="91">
        <v>10</v>
      </c>
      <c r="E44" s="93">
        <v>17</v>
      </c>
      <c r="F44" s="94">
        <v>170</v>
      </c>
    </row>
    <row r="45" spans="2:6" x14ac:dyDescent="0.3">
      <c r="B45" s="92" t="s">
        <v>468</v>
      </c>
      <c r="C45" s="92" t="s">
        <v>549</v>
      </c>
      <c r="D45" s="91">
        <v>6</v>
      </c>
      <c r="E45" s="93">
        <v>155</v>
      </c>
      <c r="F45" s="94">
        <v>930</v>
      </c>
    </row>
    <row r="46" spans="2:6" x14ac:dyDescent="0.3">
      <c r="B46" s="92" t="s">
        <v>469</v>
      </c>
      <c r="C46" s="92" t="s">
        <v>550</v>
      </c>
      <c r="D46" s="91">
        <v>3</v>
      </c>
      <c r="E46" s="93">
        <v>154</v>
      </c>
      <c r="F46" s="94">
        <v>462</v>
      </c>
    </row>
    <row r="47" spans="2:6" x14ac:dyDescent="0.3">
      <c r="B47" s="92" t="s">
        <v>470</v>
      </c>
      <c r="C47" s="92" t="s">
        <v>551</v>
      </c>
      <c r="D47" s="91">
        <v>1</v>
      </c>
      <c r="E47" s="93">
        <v>149</v>
      </c>
      <c r="F47" s="94">
        <v>149</v>
      </c>
    </row>
    <row r="48" spans="2:6" x14ac:dyDescent="0.3">
      <c r="B48" s="92" t="s">
        <v>471</v>
      </c>
      <c r="C48" s="92" t="s">
        <v>552</v>
      </c>
      <c r="D48" s="91">
        <v>4</v>
      </c>
      <c r="E48" s="93">
        <v>155</v>
      </c>
      <c r="F48" s="94">
        <v>620</v>
      </c>
    </row>
    <row r="49" spans="2:6" x14ac:dyDescent="0.3">
      <c r="B49" s="92" t="s">
        <v>472</v>
      </c>
      <c r="C49" s="92" t="s">
        <v>553</v>
      </c>
      <c r="D49" s="91">
        <v>40</v>
      </c>
      <c r="E49" s="93">
        <v>10</v>
      </c>
      <c r="F49" s="94">
        <v>400</v>
      </c>
    </row>
    <row r="50" spans="2:6" x14ac:dyDescent="0.3">
      <c r="B50" s="92" t="s">
        <v>473</v>
      </c>
      <c r="C50" s="92" t="s">
        <v>554</v>
      </c>
      <c r="D50" s="91">
        <v>10</v>
      </c>
      <c r="E50" s="93">
        <v>13</v>
      </c>
      <c r="F50" s="94">
        <v>130</v>
      </c>
    </row>
    <row r="51" spans="2:6" x14ac:dyDescent="0.3">
      <c r="B51" s="92" t="s">
        <v>474</v>
      </c>
      <c r="C51" s="92" t="s">
        <v>555</v>
      </c>
      <c r="D51" s="91">
        <v>2</v>
      </c>
      <c r="E51" s="93">
        <v>41</v>
      </c>
      <c r="F51" s="94">
        <v>82</v>
      </c>
    </row>
    <row r="52" spans="2:6" x14ac:dyDescent="0.3">
      <c r="B52" s="92" t="s">
        <v>475</v>
      </c>
      <c r="C52" s="92" t="s">
        <v>556</v>
      </c>
      <c r="D52" s="91">
        <v>2</v>
      </c>
      <c r="E52" s="93">
        <v>41</v>
      </c>
      <c r="F52" s="94">
        <v>82</v>
      </c>
    </row>
    <row r="53" spans="2:6" x14ac:dyDescent="0.3">
      <c r="B53" s="92" t="s">
        <v>476</v>
      </c>
      <c r="C53" s="92" t="s">
        <v>557</v>
      </c>
      <c r="D53" s="91">
        <v>10</v>
      </c>
      <c r="E53" s="93">
        <v>41</v>
      </c>
      <c r="F53" s="94">
        <v>410</v>
      </c>
    </row>
    <row r="54" spans="2:6" x14ac:dyDescent="0.3">
      <c r="B54" s="92" t="s">
        <v>477</v>
      </c>
      <c r="C54" s="92" t="s">
        <v>557</v>
      </c>
      <c r="D54" s="91">
        <v>20</v>
      </c>
      <c r="E54" s="93">
        <v>45</v>
      </c>
      <c r="F54" s="94">
        <v>900</v>
      </c>
    </row>
    <row r="55" spans="2:6" x14ac:dyDescent="0.3">
      <c r="B55" s="92" t="s">
        <v>478</v>
      </c>
      <c r="C55" s="92" t="s">
        <v>557</v>
      </c>
      <c r="D55" s="91">
        <v>20</v>
      </c>
      <c r="E55" s="93">
        <v>50</v>
      </c>
      <c r="F55" s="94">
        <v>1000</v>
      </c>
    </row>
    <row r="56" spans="2:6" x14ac:dyDescent="0.3">
      <c r="B56" s="92" t="s">
        <v>479</v>
      </c>
      <c r="C56" s="92" t="s">
        <v>557</v>
      </c>
      <c r="D56" s="91">
        <v>10</v>
      </c>
      <c r="E56" s="93">
        <v>59</v>
      </c>
      <c r="F56" s="94">
        <v>590</v>
      </c>
    </row>
    <row r="57" spans="2:6" x14ac:dyDescent="0.3">
      <c r="B57" s="92" t="s">
        <v>480</v>
      </c>
      <c r="C57" s="92" t="s">
        <v>557</v>
      </c>
      <c r="D57" s="91">
        <v>5</v>
      </c>
      <c r="E57" s="93">
        <v>50</v>
      </c>
      <c r="F57" s="94">
        <v>250</v>
      </c>
    </row>
    <row r="58" spans="2:6" x14ac:dyDescent="0.3">
      <c r="B58" s="92" t="s">
        <v>481</v>
      </c>
      <c r="C58" s="92" t="s">
        <v>558</v>
      </c>
      <c r="D58" s="91">
        <v>2</v>
      </c>
      <c r="E58" s="93">
        <v>137</v>
      </c>
      <c r="F58" s="94">
        <v>274</v>
      </c>
    </row>
    <row r="59" spans="2:6" x14ac:dyDescent="0.3">
      <c r="B59" s="92" t="s">
        <v>482</v>
      </c>
      <c r="C59" s="92" t="s">
        <v>559</v>
      </c>
      <c r="D59" s="91">
        <v>5</v>
      </c>
      <c r="E59" s="93">
        <v>58</v>
      </c>
      <c r="F59" s="94">
        <v>290</v>
      </c>
    </row>
    <row r="60" spans="2:6" x14ac:dyDescent="0.3">
      <c r="B60" s="92" t="s">
        <v>483</v>
      </c>
      <c r="C60" s="92" t="s">
        <v>559</v>
      </c>
      <c r="D60" s="91">
        <v>5</v>
      </c>
      <c r="E60" s="93">
        <v>65</v>
      </c>
      <c r="F60" s="94">
        <v>325</v>
      </c>
    </row>
    <row r="61" spans="2:6" x14ac:dyDescent="0.3">
      <c r="B61" s="92" t="s">
        <v>484</v>
      </c>
      <c r="C61" s="92" t="s">
        <v>559</v>
      </c>
      <c r="D61" s="91">
        <v>5</v>
      </c>
      <c r="E61" s="93">
        <v>77</v>
      </c>
      <c r="F61" s="94">
        <v>385</v>
      </c>
    </row>
    <row r="62" spans="2:6" x14ac:dyDescent="0.3">
      <c r="B62" s="92" t="s">
        <v>485</v>
      </c>
      <c r="C62" s="92" t="s">
        <v>560</v>
      </c>
      <c r="D62" s="91">
        <v>2</v>
      </c>
      <c r="E62" s="93">
        <v>9</v>
      </c>
      <c r="F62" s="94">
        <v>18</v>
      </c>
    </row>
    <row r="63" spans="2:6" x14ac:dyDescent="0.3">
      <c r="B63" s="92" t="s">
        <v>486</v>
      </c>
      <c r="C63" s="92" t="s">
        <v>561</v>
      </c>
      <c r="D63" s="91">
        <v>2</v>
      </c>
      <c r="E63" s="93">
        <v>227</v>
      </c>
      <c r="F63" s="94">
        <v>454</v>
      </c>
    </row>
    <row r="64" spans="2:6" x14ac:dyDescent="0.3">
      <c r="B64" s="92" t="s">
        <v>487</v>
      </c>
      <c r="C64" s="92" t="s">
        <v>562</v>
      </c>
      <c r="D64" s="91">
        <v>10</v>
      </c>
      <c r="E64" s="93">
        <v>39</v>
      </c>
      <c r="F64" s="94">
        <v>390</v>
      </c>
    </row>
    <row r="65" spans="2:6" x14ac:dyDescent="0.3">
      <c r="B65" s="92" t="s">
        <v>488</v>
      </c>
      <c r="C65" s="92" t="s">
        <v>563</v>
      </c>
      <c r="D65" s="91">
        <v>10</v>
      </c>
      <c r="E65" s="93">
        <v>34</v>
      </c>
      <c r="F65" s="94">
        <v>340</v>
      </c>
    </row>
    <row r="66" spans="2:6" x14ac:dyDescent="0.3">
      <c r="B66" s="92" t="s">
        <v>489</v>
      </c>
      <c r="C66" s="92" t="s">
        <v>564</v>
      </c>
      <c r="D66" s="91">
        <v>5</v>
      </c>
      <c r="E66" s="93">
        <v>19</v>
      </c>
      <c r="F66" s="94">
        <v>95</v>
      </c>
    </row>
    <row r="67" spans="2:6" x14ac:dyDescent="0.3">
      <c r="B67" s="92" t="s">
        <v>490</v>
      </c>
      <c r="C67" s="92" t="s">
        <v>491</v>
      </c>
      <c r="D67" s="91">
        <v>1</v>
      </c>
      <c r="E67" s="93">
        <v>96</v>
      </c>
      <c r="F67" s="94">
        <v>96</v>
      </c>
    </row>
    <row r="68" spans="2:6" x14ac:dyDescent="0.3">
      <c r="B68" s="92" t="s">
        <v>492</v>
      </c>
      <c r="C68" s="92" t="s">
        <v>565</v>
      </c>
      <c r="D68" s="91">
        <v>2</v>
      </c>
      <c r="E68" s="93">
        <v>25</v>
      </c>
      <c r="F68" s="94">
        <v>50</v>
      </c>
    </row>
    <row r="69" spans="2:6" x14ac:dyDescent="0.3">
      <c r="B69" s="92" t="s">
        <v>493</v>
      </c>
      <c r="C69" s="92" t="s">
        <v>565</v>
      </c>
      <c r="D69" s="91">
        <v>2</v>
      </c>
      <c r="E69" s="93">
        <v>35</v>
      </c>
      <c r="F69" s="94">
        <v>70</v>
      </c>
    </row>
    <row r="70" spans="2:6" x14ac:dyDescent="0.3">
      <c r="B70" s="92" t="s">
        <v>494</v>
      </c>
      <c r="C70" s="92" t="s">
        <v>565</v>
      </c>
      <c r="D70" s="91">
        <v>2</v>
      </c>
      <c r="E70" s="93">
        <v>45</v>
      </c>
      <c r="F70" s="94">
        <v>90</v>
      </c>
    </row>
    <row r="71" spans="2:6" x14ac:dyDescent="0.3">
      <c r="B71" s="92" t="s">
        <v>495</v>
      </c>
      <c r="C71" s="92" t="s">
        <v>565</v>
      </c>
      <c r="D71" s="91">
        <v>5</v>
      </c>
      <c r="E71" s="93">
        <v>54</v>
      </c>
      <c r="F71" s="94">
        <v>270</v>
      </c>
    </row>
    <row r="72" spans="2:6" x14ac:dyDescent="0.3">
      <c r="B72" s="92" t="s">
        <v>496</v>
      </c>
      <c r="C72" s="92" t="s">
        <v>565</v>
      </c>
      <c r="D72" s="91">
        <v>5</v>
      </c>
      <c r="E72" s="93">
        <v>67</v>
      </c>
      <c r="F72" s="94">
        <v>335</v>
      </c>
    </row>
    <row r="73" spans="2:6" x14ac:dyDescent="0.3">
      <c r="B73" s="92" t="s">
        <v>497</v>
      </c>
      <c r="C73" s="92" t="s">
        <v>566</v>
      </c>
      <c r="D73" s="91">
        <v>5</v>
      </c>
      <c r="E73" s="93">
        <v>38</v>
      </c>
      <c r="F73" s="94">
        <v>190</v>
      </c>
    </row>
    <row r="74" spans="2:6" x14ac:dyDescent="0.3">
      <c r="B74" s="92" t="s">
        <v>498</v>
      </c>
      <c r="C74" s="92" t="s">
        <v>567</v>
      </c>
      <c r="D74" s="91">
        <v>2</v>
      </c>
      <c r="E74" s="93">
        <v>38</v>
      </c>
      <c r="F74" s="94">
        <v>76</v>
      </c>
    </row>
    <row r="75" spans="2:6" x14ac:dyDescent="0.3">
      <c r="B75" s="92" t="s">
        <v>499</v>
      </c>
      <c r="C75" s="92" t="s">
        <v>568</v>
      </c>
      <c r="D75" s="91">
        <v>3</v>
      </c>
      <c r="E75" s="93">
        <v>37</v>
      </c>
      <c r="F75" s="94">
        <v>111</v>
      </c>
    </row>
    <row r="76" spans="2:6" x14ac:dyDescent="0.3">
      <c r="B76" s="92" t="s">
        <v>500</v>
      </c>
      <c r="C76" s="92" t="s">
        <v>567</v>
      </c>
      <c r="D76" s="91">
        <v>3</v>
      </c>
      <c r="E76" s="93">
        <v>63</v>
      </c>
      <c r="F76" s="94">
        <v>189</v>
      </c>
    </row>
    <row r="77" spans="2:6" x14ac:dyDescent="0.3">
      <c r="B77" s="92" t="s">
        <v>501</v>
      </c>
      <c r="C77" s="92" t="s">
        <v>568</v>
      </c>
      <c r="D77" s="91">
        <v>3</v>
      </c>
      <c r="E77" s="93">
        <v>78</v>
      </c>
      <c r="F77" s="94">
        <v>234</v>
      </c>
    </row>
    <row r="78" spans="2:6" x14ac:dyDescent="0.3">
      <c r="B78" s="92" t="s">
        <v>502</v>
      </c>
      <c r="C78" s="92" t="s">
        <v>569</v>
      </c>
      <c r="D78" s="91">
        <v>2</v>
      </c>
      <c r="E78" s="93">
        <v>80</v>
      </c>
      <c r="F78" s="94">
        <v>160</v>
      </c>
    </row>
    <row r="79" spans="2:6" x14ac:dyDescent="0.3">
      <c r="B79" s="92" t="s">
        <v>503</v>
      </c>
      <c r="C79" s="92" t="s">
        <v>569</v>
      </c>
      <c r="D79" s="91">
        <v>2</v>
      </c>
      <c r="E79" s="93">
        <v>148</v>
      </c>
      <c r="F79" s="94">
        <v>296</v>
      </c>
    </row>
    <row r="80" spans="2:6" x14ac:dyDescent="0.3">
      <c r="B80" s="92" t="s">
        <v>504</v>
      </c>
      <c r="C80" s="92" t="s">
        <v>570</v>
      </c>
      <c r="D80" s="91">
        <v>3</v>
      </c>
      <c r="E80" s="93">
        <v>22</v>
      </c>
      <c r="F80" s="94">
        <v>66</v>
      </c>
    </row>
    <row r="81" spans="2:6" x14ac:dyDescent="0.3">
      <c r="B81" s="92" t="s">
        <v>505</v>
      </c>
      <c r="C81" s="92" t="s">
        <v>570</v>
      </c>
      <c r="D81" s="91">
        <v>3</v>
      </c>
      <c r="E81" s="93">
        <v>42</v>
      </c>
      <c r="F81" s="94">
        <v>126</v>
      </c>
    </row>
    <row r="82" spans="2:6" x14ac:dyDescent="0.3">
      <c r="B82" s="92" t="s">
        <v>506</v>
      </c>
      <c r="C82" s="92" t="s">
        <v>571</v>
      </c>
      <c r="D82" s="91">
        <v>20</v>
      </c>
      <c r="E82" s="93">
        <v>46</v>
      </c>
      <c r="F82" s="94">
        <v>920</v>
      </c>
    </row>
    <row r="83" spans="2:6" x14ac:dyDescent="0.3">
      <c r="B83" s="92" t="s">
        <v>507</v>
      </c>
      <c r="C83" s="92" t="s">
        <v>571</v>
      </c>
      <c r="D83" s="91">
        <v>30</v>
      </c>
      <c r="E83" s="93">
        <v>46</v>
      </c>
      <c r="F83" s="94">
        <v>1380</v>
      </c>
    </row>
    <row r="84" spans="2:6" x14ac:dyDescent="0.3">
      <c r="B84" s="92" t="s">
        <v>508</v>
      </c>
      <c r="C84" s="92" t="s">
        <v>571</v>
      </c>
      <c r="D84" s="91">
        <v>20</v>
      </c>
      <c r="E84" s="93">
        <v>46</v>
      </c>
      <c r="F84" s="94">
        <v>920</v>
      </c>
    </row>
    <row r="85" spans="2:6" x14ac:dyDescent="0.3">
      <c r="B85" s="92" t="s">
        <v>509</v>
      </c>
      <c r="C85" s="92" t="s">
        <v>572</v>
      </c>
      <c r="D85" s="91">
        <v>10</v>
      </c>
      <c r="E85" s="93">
        <v>46</v>
      </c>
      <c r="F85" s="94">
        <v>460</v>
      </c>
    </row>
    <row r="86" spans="2:6" x14ac:dyDescent="0.3">
      <c r="B86" s="92" t="s">
        <v>510</v>
      </c>
      <c r="C86" s="92" t="s">
        <v>573</v>
      </c>
      <c r="D86" s="91">
        <v>10</v>
      </c>
      <c r="E86" s="93">
        <v>46</v>
      </c>
      <c r="F86" s="94">
        <v>460</v>
      </c>
    </row>
    <row r="87" spans="2:6" x14ac:dyDescent="0.3">
      <c r="B87" s="92" t="s">
        <v>511</v>
      </c>
      <c r="C87" s="92" t="s">
        <v>574</v>
      </c>
      <c r="D87" s="91">
        <v>1</v>
      </c>
      <c r="E87" s="93">
        <v>54</v>
      </c>
      <c r="F87" s="94">
        <v>54</v>
      </c>
    </row>
    <row r="88" spans="2:6" x14ac:dyDescent="0.3">
      <c r="B88" s="92" t="s">
        <v>512</v>
      </c>
      <c r="C88" s="92" t="s">
        <v>575</v>
      </c>
      <c r="D88" s="91">
        <v>1</v>
      </c>
      <c r="E88" s="93">
        <v>54</v>
      </c>
      <c r="F88" s="94">
        <v>54</v>
      </c>
    </row>
    <row r="89" spans="2:6" x14ac:dyDescent="0.3">
      <c r="B89" s="92" t="s">
        <v>513</v>
      </c>
      <c r="C89" s="92" t="s">
        <v>576</v>
      </c>
      <c r="D89" s="91">
        <v>1</v>
      </c>
      <c r="E89" s="93">
        <v>54</v>
      </c>
      <c r="F89" s="94">
        <v>54</v>
      </c>
    </row>
    <row r="90" spans="2:6" x14ac:dyDescent="0.3">
      <c r="B90" s="92" t="s">
        <v>514</v>
      </c>
      <c r="C90" s="92" t="s">
        <v>577</v>
      </c>
      <c r="D90" s="91">
        <v>1</v>
      </c>
      <c r="E90" s="93">
        <v>25</v>
      </c>
      <c r="F90" s="94">
        <v>25</v>
      </c>
    </row>
    <row r="91" spans="2:6" x14ac:dyDescent="0.3">
      <c r="B91" s="92" t="s">
        <v>515</v>
      </c>
      <c r="C91" s="92" t="s">
        <v>578</v>
      </c>
      <c r="D91" s="91">
        <v>1</v>
      </c>
      <c r="E91" s="93">
        <v>25</v>
      </c>
      <c r="F91" s="94">
        <v>25</v>
      </c>
    </row>
    <row r="92" spans="2:6" x14ac:dyDescent="0.3">
      <c r="B92" s="92" t="s">
        <v>516</v>
      </c>
      <c r="C92" s="92" t="s">
        <v>579</v>
      </c>
      <c r="D92" s="91">
        <v>1</v>
      </c>
      <c r="E92" s="93">
        <v>25</v>
      </c>
      <c r="F92" s="94">
        <v>25</v>
      </c>
    </row>
    <row r="93" spans="2:6" x14ac:dyDescent="0.3">
      <c r="B93" s="92" t="s">
        <v>517</v>
      </c>
      <c r="C93" s="92" t="s">
        <v>580</v>
      </c>
      <c r="D93" s="91">
        <v>1</v>
      </c>
      <c r="E93" s="93">
        <v>25</v>
      </c>
      <c r="F93" s="94">
        <v>25</v>
      </c>
    </row>
    <row r="94" spans="2:6" x14ac:dyDescent="0.3">
      <c r="B94" s="92" t="s">
        <v>518</v>
      </c>
      <c r="C94" s="92" t="s">
        <v>581</v>
      </c>
      <c r="D94" s="91">
        <v>1</v>
      </c>
      <c r="E94" s="93">
        <v>25</v>
      </c>
      <c r="F94" s="94">
        <v>25</v>
      </c>
    </row>
    <row r="95" spans="2:6" x14ac:dyDescent="0.3">
      <c r="B95" s="92" t="s">
        <v>519</v>
      </c>
      <c r="C95" s="92" t="s">
        <v>582</v>
      </c>
      <c r="D95" s="91">
        <v>1</v>
      </c>
      <c r="E95" s="93">
        <v>25</v>
      </c>
      <c r="F95" s="94">
        <v>25</v>
      </c>
    </row>
    <row r="96" spans="2:6" x14ac:dyDescent="0.3">
      <c r="B96" s="92" t="s">
        <v>520</v>
      </c>
      <c r="C96" s="92" t="s">
        <v>583</v>
      </c>
      <c r="D96" s="91">
        <v>3</v>
      </c>
      <c r="E96" s="93">
        <v>21</v>
      </c>
      <c r="F96" s="94">
        <v>63</v>
      </c>
    </row>
    <row r="97" spans="1:6" x14ac:dyDescent="0.3">
      <c r="B97" s="92" t="s">
        <v>521</v>
      </c>
      <c r="C97" s="92" t="s">
        <v>584</v>
      </c>
      <c r="D97" s="91">
        <v>4</v>
      </c>
      <c r="E97" s="93">
        <v>17</v>
      </c>
      <c r="F97" s="94">
        <v>68</v>
      </c>
    </row>
    <row r="98" spans="1:6" x14ac:dyDescent="0.3">
      <c r="B98" s="92" t="s">
        <v>522</v>
      </c>
      <c r="C98" s="92" t="s">
        <v>523</v>
      </c>
      <c r="D98" s="91">
        <v>4</v>
      </c>
      <c r="E98" s="93">
        <v>27</v>
      </c>
      <c r="F98" s="94">
        <v>108</v>
      </c>
    </row>
    <row r="99" spans="1:6" x14ac:dyDescent="0.3">
      <c r="B99" s="92" t="s">
        <v>524</v>
      </c>
      <c r="C99" s="92" t="s">
        <v>585</v>
      </c>
      <c r="D99" s="91">
        <v>10</v>
      </c>
      <c r="E99" s="93">
        <v>14</v>
      </c>
      <c r="F99" s="94">
        <v>140</v>
      </c>
    </row>
    <row r="100" spans="1:6" s="99" customFormat="1" x14ac:dyDescent="0.3">
      <c r="B100" s="105"/>
      <c r="C100" s="105"/>
      <c r="D100" s="106"/>
      <c r="E100" s="95" t="s">
        <v>822</v>
      </c>
      <c r="F100" s="107">
        <f>SUM(F3:F99)</f>
        <v>42375</v>
      </c>
    </row>
    <row r="102" spans="1:6" s="99" customFormat="1" ht="15.6" x14ac:dyDescent="0.3">
      <c r="A102" s="96" t="s">
        <v>748</v>
      </c>
      <c r="B102" s="96"/>
      <c r="C102" s="96"/>
    </row>
    <row r="103" spans="1:6" x14ac:dyDescent="0.3">
      <c r="A103" s="101" t="s">
        <v>525</v>
      </c>
      <c r="B103" s="102" t="s">
        <v>749</v>
      </c>
      <c r="C103" s="102" t="s">
        <v>1</v>
      </c>
      <c r="D103" s="101" t="s">
        <v>750</v>
      </c>
      <c r="E103" s="101" t="s">
        <v>751</v>
      </c>
      <c r="F103" s="101" t="s">
        <v>752</v>
      </c>
    </row>
    <row r="104" spans="1:6" x14ac:dyDescent="0.3">
      <c r="B104" s="103" t="s">
        <v>586</v>
      </c>
      <c r="C104" s="103" t="s">
        <v>753</v>
      </c>
      <c r="D104" s="100">
        <v>2</v>
      </c>
      <c r="E104" s="104">
        <v>206</v>
      </c>
      <c r="F104" s="104">
        <v>412</v>
      </c>
    </row>
    <row r="105" spans="1:6" x14ac:dyDescent="0.3">
      <c r="B105" s="103" t="s">
        <v>587</v>
      </c>
      <c r="C105" s="103" t="s">
        <v>753</v>
      </c>
      <c r="D105" s="100">
        <v>2</v>
      </c>
      <c r="E105" s="104">
        <v>206</v>
      </c>
      <c r="F105" s="104">
        <v>412</v>
      </c>
    </row>
    <row r="106" spans="1:6" x14ac:dyDescent="0.3">
      <c r="B106" s="103" t="s">
        <v>588</v>
      </c>
      <c r="C106" s="103" t="s">
        <v>753</v>
      </c>
      <c r="D106" s="100">
        <v>2</v>
      </c>
      <c r="E106" s="104">
        <v>206</v>
      </c>
      <c r="F106" s="104">
        <v>412</v>
      </c>
    </row>
    <row r="107" spans="1:6" x14ac:dyDescent="0.3">
      <c r="B107" s="103" t="s">
        <v>589</v>
      </c>
      <c r="C107" s="103" t="s">
        <v>753</v>
      </c>
      <c r="D107" s="100">
        <v>2</v>
      </c>
      <c r="E107" s="104">
        <v>206</v>
      </c>
      <c r="F107" s="104">
        <v>412</v>
      </c>
    </row>
    <row r="108" spans="1:6" x14ac:dyDescent="0.3">
      <c r="B108" s="103" t="s">
        <v>590</v>
      </c>
      <c r="C108" s="103" t="s">
        <v>753</v>
      </c>
      <c r="D108" s="100">
        <v>5</v>
      </c>
      <c r="E108" s="104">
        <v>206</v>
      </c>
      <c r="F108" s="104">
        <v>1030</v>
      </c>
    </row>
    <row r="109" spans="1:6" x14ac:dyDescent="0.3">
      <c r="B109" s="103" t="s">
        <v>591</v>
      </c>
      <c r="C109" s="103" t="s">
        <v>753</v>
      </c>
      <c r="D109" s="100">
        <v>5</v>
      </c>
      <c r="E109" s="104">
        <v>206</v>
      </c>
      <c r="F109" s="104">
        <v>1030</v>
      </c>
    </row>
    <row r="110" spans="1:6" x14ac:dyDescent="0.3">
      <c r="B110" s="103" t="s">
        <v>592</v>
      </c>
      <c r="C110" s="103" t="s">
        <v>753</v>
      </c>
      <c r="D110" s="100">
        <v>10</v>
      </c>
      <c r="E110" s="104">
        <v>206</v>
      </c>
      <c r="F110" s="104">
        <v>2060</v>
      </c>
    </row>
    <row r="111" spans="1:6" x14ac:dyDescent="0.3">
      <c r="B111" s="103" t="s">
        <v>593</v>
      </c>
      <c r="C111" s="103" t="s">
        <v>753</v>
      </c>
      <c r="D111" s="100">
        <v>10</v>
      </c>
      <c r="E111" s="104">
        <v>206</v>
      </c>
      <c r="F111" s="104">
        <v>2060</v>
      </c>
    </row>
    <row r="112" spans="1:6" x14ac:dyDescent="0.3">
      <c r="B112" s="103" t="s">
        <v>594</v>
      </c>
      <c r="C112" s="103" t="s">
        <v>753</v>
      </c>
      <c r="D112" s="100">
        <v>10</v>
      </c>
      <c r="E112" s="104">
        <v>206</v>
      </c>
      <c r="F112" s="104">
        <v>2060</v>
      </c>
    </row>
    <row r="113" spans="2:6" x14ac:dyDescent="0.3">
      <c r="B113" s="103" t="s">
        <v>595</v>
      </c>
      <c r="C113" s="103" t="s">
        <v>753</v>
      </c>
      <c r="D113" s="100">
        <v>10</v>
      </c>
      <c r="E113" s="104">
        <v>206</v>
      </c>
      <c r="F113" s="104">
        <v>2060</v>
      </c>
    </row>
    <row r="114" spans="2:6" x14ac:dyDescent="0.3">
      <c r="B114" s="103" t="s">
        <v>596</v>
      </c>
      <c r="C114" s="103" t="s">
        <v>753</v>
      </c>
      <c r="D114" s="100">
        <v>5</v>
      </c>
      <c r="E114" s="104">
        <v>206</v>
      </c>
      <c r="F114" s="104">
        <v>1030</v>
      </c>
    </row>
    <row r="115" spans="2:6" x14ac:dyDescent="0.3">
      <c r="B115" s="103" t="s">
        <v>597</v>
      </c>
      <c r="C115" s="103" t="s">
        <v>753</v>
      </c>
      <c r="D115" s="100">
        <v>5</v>
      </c>
      <c r="E115" s="104">
        <v>206</v>
      </c>
      <c r="F115" s="104">
        <v>1030</v>
      </c>
    </row>
    <row r="116" spans="2:6" x14ac:dyDescent="0.3">
      <c r="B116" s="103" t="s">
        <v>598</v>
      </c>
      <c r="C116" s="103" t="s">
        <v>753</v>
      </c>
      <c r="D116" s="100">
        <v>2</v>
      </c>
      <c r="E116" s="104">
        <v>206</v>
      </c>
      <c r="F116" s="104">
        <v>412</v>
      </c>
    </row>
    <row r="117" spans="2:6" x14ac:dyDescent="0.3">
      <c r="B117" s="103" t="s">
        <v>599</v>
      </c>
      <c r="C117" s="103" t="s">
        <v>753</v>
      </c>
      <c r="D117" s="100">
        <v>2</v>
      </c>
      <c r="E117" s="104">
        <v>206</v>
      </c>
      <c r="F117" s="104">
        <v>412</v>
      </c>
    </row>
    <row r="118" spans="2:6" x14ac:dyDescent="0.3">
      <c r="B118" s="103" t="s">
        <v>600</v>
      </c>
      <c r="C118" s="103" t="s">
        <v>763</v>
      </c>
      <c r="D118" s="100">
        <v>72</v>
      </c>
      <c r="E118" s="104">
        <v>34</v>
      </c>
      <c r="F118" s="104">
        <v>2448</v>
      </c>
    </row>
    <row r="119" spans="2:6" x14ac:dyDescent="0.3">
      <c r="B119" s="103" t="s">
        <v>601</v>
      </c>
      <c r="C119" s="103" t="s">
        <v>754</v>
      </c>
      <c r="D119" s="100">
        <v>1</v>
      </c>
      <c r="E119" s="104">
        <v>531</v>
      </c>
      <c r="F119" s="104">
        <v>531</v>
      </c>
    </row>
    <row r="120" spans="2:6" x14ac:dyDescent="0.3">
      <c r="B120" s="103" t="s">
        <v>602</v>
      </c>
      <c r="C120" s="103" t="s">
        <v>754</v>
      </c>
      <c r="D120" s="100">
        <v>1</v>
      </c>
      <c r="E120" s="104">
        <v>531</v>
      </c>
      <c r="F120" s="104">
        <v>531</v>
      </c>
    </row>
    <row r="121" spans="2:6" x14ac:dyDescent="0.3">
      <c r="B121" s="103" t="s">
        <v>603</v>
      </c>
      <c r="C121" s="103" t="s">
        <v>754</v>
      </c>
      <c r="D121" s="100">
        <v>1</v>
      </c>
      <c r="E121" s="104">
        <v>531</v>
      </c>
      <c r="F121" s="104">
        <v>531</v>
      </c>
    </row>
    <row r="122" spans="2:6" x14ac:dyDescent="0.3">
      <c r="B122" s="103" t="s">
        <v>604</v>
      </c>
      <c r="C122" s="103" t="s">
        <v>754</v>
      </c>
      <c r="D122" s="100">
        <v>1</v>
      </c>
      <c r="E122" s="104">
        <v>531</v>
      </c>
      <c r="F122" s="104">
        <v>531</v>
      </c>
    </row>
    <row r="123" spans="2:6" x14ac:dyDescent="0.3">
      <c r="B123" s="103" t="s">
        <v>605</v>
      </c>
      <c r="C123" s="103" t="s">
        <v>754</v>
      </c>
      <c r="D123" s="100">
        <v>2</v>
      </c>
      <c r="E123" s="104">
        <v>531</v>
      </c>
      <c r="F123" s="104">
        <v>1062</v>
      </c>
    </row>
    <row r="124" spans="2:6" x14ac:dyDescent="0.3">
      <c r="B124" s="103" t="s">
        <v>606</v>
      </c>
      <c r="C124" s="103" t="s">
        <v>754</v>
      </c>
      <c r="D124" s="100">
        <v>2</v>
      </c>
      <c r="E124" s="104">
        <v>531</v>
      </c>
      <c r="F124" s="104">
        <v>1062</v>
      </c>
    </row>
    <row r="125" spans="2:6" x14ac:dyDescent="0.3">
      <c r="B125" s="103" t="s">
        <v>607</v>
      </c>
      <c r="C125" s="103" t="s">
        <v>754</v>
      </c>
      <c r="D125" s="100">
        <v>3</v>
      </c>
      <c r="E125" s="104">
        <v>531</v>
      </c>
      <c r="F125" s="104">
        <v>1593</v>
      </c>
    </row>
    <row r="126" spans="2:6" x14ac:dyDescent="0.3">
      <c r="B126" s="103" t="s">
        <v>608</v>
      </c>
      <c r="C126" s="103" t="s">
        <v>754</v>
      </c>
      <c r="D126" s="100">
        <v>3</v>
      </c>
      <c r="E126" s="104">
        <v>531</v>
      </c>
      <c r="F126" s="104">
        <v>1593</v>
      </c>
    </row>
    <row r="127" spans="2:6" x14ac:dyDescent="0.3">
      <c r="B127" s="103" t="s">
        <v>609</v>
      </c>
      <c r="C127" s="103" t="s">
        <v>754</v>
      </c>
      <c r="D127" s="100">
        <v>3</v>
      </c>
      <c r="E127" s="104">
        <v>531</v>
      </c>
      <c r="F127" s="104">
        <v>1593</v>
      </c>
    </row>
    <row r="128" spans="2:6" x14ac:dyDescent="0.3">
      <c r="B128" s="103" t="s">
        <v>610</v>
      </c>
      <c r="C128" s="103" t="s">
        <v>754</v>
      </c>
      <c r="D128" s="100">
        <v>3</v>
      </c>
      <c r="E128" s="104">
        <v>531</v>
      </c>
      <c r="F128" s="104">
        <v>1593</v>
      </c>
    </row>
    <row r="129" spans="2:6" x14ac:dyDescent="0.3">
      <c r="B129" s="103" t="s">
        <v>611</v>
      </c>
      <c r="C129" s="103" t="s">
        <v>754</v>
      </c>
      <c r="D129" s="100">
        <v>2</v>
      </c>
      <c r="E129" s="104">
        <v>531</v>
      </c>
      <c r="F129" s="104">
        <v>1062</v>
      </c>
    </row>
    <row r="130" spans="2:6" x14ac:dyDescent="0.3">
      <c r="B130" s="103" t="s">
        <v>612</v>
      </c>
      <c r="C130" s="103" t="s">
        <v>754</v>
      </c>
      <c r="D130" s="100">
        <v>2</v>
      </c>
      <c r="E130" s="104">
        <v>531</v>
      </c>
      <c r="F130" s="104">
        <v>1062</v>
      </c>
    </row>
    <row r="131" spans="2:6" x14ac:dyDescent="0.3">
      <c r="B131" s="103" t="s">
        <v>613</v>
      </c>
      <c r="C131" s="103" t="s">
        <v>754</v>
      </c>
      <c r="D131" s="100">
        <v>1</v>
      </c>
      <c r="E131" s="104">
        <v>531</v>
      </c>
      <c r="F131" s="104">
        <v>531</v>
      </c>
    </row>
    <row r="132" spans="2:6" x14ac:dyDescent="0.3">
      <c r="B132" s="103" t="s">
        <v>614</v>
      </c>
      <c r="C132" s="103" t="s">
        <v>754</v>
      </c>
      <c r="D132" s="100">
        <v>1</v>
      </c>
      <c r="E132" s="104">
        <v>531</v>
      </c>
      <c r="F132" s="104">
        <v>531</v>
      </c>
    </row>
    <row r="133" spans="2:6" x14ac:dyDescent="0.3">
      <c r="B133" s="103" t="s">
        <v>615</v>
      </c>
      <c r="C133" s="103" t="s">
        <v>755</v>
      </c>
      <c r="D133" s="100">
        <v>1</v>
      </c>
      <c r="E133" s="104">
        <v>859</v>
      </c>
      <c r="F133" s="104">
        <v>859</v>
      </c>
    </row>
    <row r="134" spans="2:6" x14ac:dyDescent="0.3">
      <c r="B134" s="103" t="s">
        <v>616</v>
      </c>
      <c r="C134" s="103" t="s">
        <v>755</v>
      </c>
      <c r="D134" s="100">
        <v>1</v>
      </c>
      <c r="E134" s="104">
        <v>859</v>
      </c>
      <c r="F134" s="104">
        <v>859</v>
      </c>
    </row>
    <row r="135" spans="2:6" x14ac:dyDescent="0.3">
      <c r="B135" s="103" t="s">
        <v>617</v>
      </c>
      <c r="C135" s="103" t="s">
        <v>755</v>
      </c>
      <c r="D135" s="100">
        <v>1</v>
      </c>
      <c r="E135" s="104">
        <v>859</v>
      </c>
      <c r="F135" s="104">
        <v>859</v>
      </c>
    </row>
    <row r="136" spans="2:6" x14ac:dyDescent="0.3">
      <c r="B136" s="103" t="s">
        <v>618</v>
      </c>
      <c r="C136" s="103" t="s">
        <v>755</v>
      </c>
      <c r="D136" s="100">
        <v>1</v>
      </c>
      <c r="E136" s="104">
        <v>859</v>
      </c>
      <c r="F136" s="104">
        <v>859</v>
      </c>
    </row>
    <row r="137" spans="2:6" x14ac:dyDescent="0.3">
      <c r="B137" s="103" t="s">
        <v>619</v>
      </c>
      <c r="C137" s="103" t="s">
        <v>755</v>
      </c>
      <c r="D137" s="100">
        <v>2</v>
      </c>
      <c r="E137" s="104">
        <v>859</v>
      </c>
      <c r="F137" s="104">
        <v>1718</v>
      </c>
    </row>
    <row r="138" spans="2:6" x14ac:dyDescent="0.3">
      <c r="B138" s="103" t="s">
        <v>620</v>
      </c>
      <c r="C138" s="103" t="s">
        <v>755</v>
      </c>
      <c r="D138" s="100">
        <v>2</v>
      </c>
      <c r="E138" s="104">
        <v>859</v>
      </c>
      <c r="F138" s="104">
        <v>1718</v>
      </c>
    </row>
    <row r="139" spans="2:6" x14ac:dyDescent="0.3">
      <c r="B139" s="103" t="s">
        <v>621</v>
      </c>
      <c r="C139" s="103" t="s">
        <v>755</v>
      </c>
      <c r="D139" s="100">
        <v>3</v>
      </c>
      <c r="E139" s="104">
        <v>859</v>
      </c>
      <c r="F139" s="104">
        <v>2577</v>
      </c>
    </row>
    <row r="140" spans="2:6" x14ac:dyDescent="0.3">
      <c r="B140" s="103" t="s">
        <v>622</v>
      </c>
      <c r="C140" s="103" t="s">
        <v>755</v>
      </c>
      <c r="D140" s="100">
        <v>3</v>
      </c>
      <c r="E140" s="104">
        <v>859</v>
      </c>
      <c r="F140" s="104">
        <v>2577</v>
      </c>
    </row>
    <row r="141" spans="2:6" x14ac:dyDescent="0.3">
      <c r="B141" s="103" t="s">
        <v>623</v>
      </c>
      <c r="C141" s="103" t="s">
        <v>755</v>
      </c>
      <c r="D141" s="100">
        <v>3</v>
      </c>
      <c r="E141" s="104">
        <v>859</v>
      </c>
      <c r="F141" s="104">
        <v>2577</v>
      </c>
    </row>
    <row r="142" spans="2:6" x14ac:dyDescent="0.3">
      <c r="B142" s="103" t="s">
        <v>624</v>
      </c>
      <c r="C142" s="103" t="s">
        <v>755</v>
      </c>
      <c r="D142" s="100">
        <v>3</v>
      </c>
      <c r="E142" s="104">
        <v>859</v>
      </c>
      <c r="F142" s="104">
        <v>2577</v>
      </c>
    </row>
    <row r="143" spans="2:6" x14ac:dyDescent="0.3">
      <c r="B143" s="103" t="s">
        <v>625</v>
      </c>
      <c r="C143" s="103" t="s">
        <v>755</v>
      </c>
      <c r="D143" s="100">
        <v>2</v>
      </c>
      <c r="E143" s="104">
        <v>859</v>
      </c>
      <c r="F143" s="104">
        <v>1718</v>
      </c>
    </row>
    <row r="144" spans="2:6" x14ac:dyDescent="0.3">
      <c r="B144" s="103" t="s">
        <v>626</v>
      </c>
      <c r="C144" s="103" t="s">
        <v>755</v>
      </c>
      <c r="D144" s="100">
        <v>2</v>
      </c>
      <c r="E144" s="104">
        <v>859</v>
      </c>
      <c r="F144" s="104">
        <v>1718</v>
      </c>
    </row>
    <row r="145" spans="2:6" x14ac:dyDescent="0.3">
      <c r="B145" s="103" t="s">
        <v>627</v>
      </c>
      <c r="C145" s="103" t="s">
        <v>755</v>
      </c>
      <c r="D145" s="100">
        <v>1</v>
      </c>
      <c r="E145" s="104">
        <v>859</v>
      </c>
      <c r="F145" s="104">
        <v>859</v>
      </c>
    </row>
    <row r="146" spans="2:6" x14ac:dyDescent="0.3">
      <c r="B146" s="103" t="s">
        <v>628</v>
      </c>
      <c r="C146" s="103" t="s">
        <v>755</v>
      </c>
      <c r="D146" s="100">
        <v>1</v>
      </c>
      <c r="E146" s="104">
        <v>859</v>
      </c>
      <c r="F146" s="104">
        <v>859</v>
      </c>
    </row>
    <row r="147" spans="2:6" x14ac:dyDescent="0.3">
      <c r="B147" s="103" t="s">
        <v>629</v>
      </c>
      <c r="C147" s="103" t="s">
        <v>764</v>
      </c>
      <c r="D147" s="100">
        <v>30</v>
      </c>
      <c r="E147" s="104">
        <v>56</v>
      </c>
      <c r="F147" s="104">
        <v>1680</v>
      </c>
    </row>
    <row r="148" spans="2:6" x14ac:dyDescent="0.3">
      <c r="B148" s="103" t="s">
        <v>630</v>
      </c>
      <c r="C148" s="103" t="s">
        <v>765</v>
      </c>
      <c r="D148" s="100">
        <v>30</v>
      </c>
      <c r="E148" s="104">
        <v>52</v>
      </c>
      <c r="F148" s="104">
        <v>1560</v>
      </c>
    </row>
    <row r="149" spans="2:6" x14ac:dyDescent="0.3">
      <c r="B149" s="103" t="s">
        <v>631</v>
      </c>
      <c r="C149" s="103" t="s">
        <v>766</v>
      </c>
      <c r="D149" s="100">
        <v>10</v>
      </c>
      <c r="E149" s="104">
        <v>195</v>
      </c>
      <c r="F149" s="104">
        <v>1950</v>
      </c>
    </row>
    <row r="150" spans="2:6" x14ac:dyDescent="0.3">
      <c r="B150" s="103" t="s">
        <v>632</v>
      </c>
      <c r="C150" s="103" t="s">
        <v>767</v>
      </c>
      <c r="D150" s="100">
        <v>20</v>
      </c>
      <c r="E150" s="104">
        <v>84</v>
      </c>
      <c r="F150" s="104">
        <v>1680</v>
      </c>
    </row>
    <row r="151" spans="2:6" x14ac:dyDescent="0.3">
      <c r="B151" s="103" t="s">
        <v>633</v>
      </c>
      <c r="C151" s="103" t="s">
        <v>768</v>
      </c>
      <c r="D151" s="100">
        <v>20</v>
      </c>
      <c r="E151" s="104">
        <v>67</v>
      </c>
      <c r="F151" s="104">
        <v>1340</v>
      </c>
    </row>
    <row r="152" spans="2:6" x14ac:dyDescent="0.3">
      <c r="B152" s="103" t="s">
        <v>634</v>
      </c>
      <c r="C152" s="103" t="s">
        <v>769</v>
      </c>
      <c r="D152" s="100">
        <v>10</v>
      </c>
      <c r="E152" s="104">
        <v>68</v>
      </c>
      <c r="F152" s="104">
        <v>680</v>
      </c>
    </row>
    <row r="153" spans="2:6" x14ac:dyDescent="0.3">
      <c r="B153" s="103" t="s">
        <v>635</v>
      </c>
      <c r="C153" s="103" t="s">
        <v>770</v>
      </c>
      <c r="D153" s="100">
        <v>10</v>
      </c>
      <c r="E153" s="104">
        <v>68</v>
      </c>
      <c r="F153" s="104">
        <v>680</v>
      </c>
    </row>
    <row r="154" spans="2:6" x14ac:dyDescent="0.3">
      <c r="B154" s="103" t="s">
        <v>636</v>
      </c>
      <c r="C154" s="103" t="s">
        <v>771</v>
      </c>
      <c r="D154" s="100">
        <v>2</v>
      </c>
      <c r="E154" s="104">
        <v>196</v>
      </c>
      <c r="F154" s="104">
        <v>392</v>
      </c>
    </row>
    <row r="155" spans="2:6" x14ac:dyDescent="0.3">
      <c r="B155" s="103" t="s">
        <v>637</v>
      </c>
      <c r="C155" s="103" t="s">
        <v>772</v>
      </c>
      <c r="D155" s="100">
        <v>20</v>
      </c>
      <c r="E155" s="104">
        <v>47</v>
      </c>
      <c r="F155" s="104">
        <v>940</v>
      </c>
    </row>
    <row r="156" spans="2:6" x14ac:dyDescent="0.3">
      <c r="B156" s="103" t="s">
        <v>638</v>
      </c>
      <c r="C156" s="103" t="s">
        <v>773</v>
      </c>
      <c r="D156" s="100">
        <v>10</v>
      </c>
      <c r="E156" s="104">
        <v>114</v>
      </c>
      <c r="F156" s="104">
        <v>1140</v>
      </c>
    </row>
    <row r="157" spans="2:6" x14ac:dyDescent="0.3">
      <c r="B157" s="103" t="s">
        <v>639</v>
      </c>
      <c r="C157" s="103" t="s">
        <v>774</v>
      </c>
      <c r="D157" s="100">
        <v>10</v>
      </c>
      <c r="E157" s="104">
        <v>112</v>
      </c>
      <c r="F157" s="104">
        <v>1120</v>
      </c>
    </row>
    <row r="158" spans="2:6" x14ac:dyDescent="0.3">
      <c r="B158" s="103" t="s">
        <v>640</v>
      </c>
      <c r="C158" s="103" t="s">
        <v>775</v>
      </c>
      <c r="D158" s="100">
        <v>10</v>
      </c>
      <c r="E158" s="104">
        <v>181</v>
      </c>
      <c r="F158" s="104">
        <v>1810</v>
      </c>
    </row>
    <row r="159" spans="2:6" x14ac:dyDescent="0.3">
      <c r="B159" s="103" t="s">
        <v>641</v>
      </c>
      <c r="C159" s="103" t="s">
        <v>776</v>
      </c>
      <c r="D159" s="100">
        <v>10</v>
      </c>
      <c r="E159" s="104">
        <v>69</v>
      </c>
      <c r="F159" s="104">
        <v>690</v>
      </c>
    </row>
    <row r="160" spans="2:6" x14ac:dyDescent="0.3">
      <c r="B160" s="103" t="s">
        <v>642</v>
      </c>
      <c r="C160" s="103" t="s">
        <v>777</v>
      </c>
      <c r="D160" s="100">
        <v>10</v>
      </c>
      <c r="E160" s="104">
        <v>42</v>
      </c>
      <c r="F160" s="104">
        <v>420</v>
      </c>
    </row>
    <row r="161" spans="2:6" x14ac:dyDescent="0.3">
      <c r="B161" s="103" t="s">
        <v>643</v>
      </c>
      <c r="C161" s="103" t="s">
        <v>778</v>
      </c>
      <c r="D161" s="100">
        <v>10</v>
      </c>
      <c r="E161" s="104">
        <v>487</v>
      </c>
      <c r="F161" s="104">
        <v>4870</v>
      </c>
    </row>
    <row r="162" spans="2:6" x14ac:dyDescent="0.3">
      <c r="B162" s="103" t="s">
        <v>644</v>
      </c>
      <c r="C162" s="103" t="s">
        <v>779</v>
      </c>
      <c r="D162" s="100">
        <v>30</v>
      </c>
      <c r="E162" s="104">
        <v>321</v>
      </c>
      <c r="F162" s="104">
        <v>9630</v>
      </c>
    </row>
    <row r="163" spans="2:6" x14ac:dyDescent="0.3">
      <c r="B163" s="103" t="s">
        <v>645</v>
      </c>
      <c r="C163" s="103" t="s">
        <v>780</v>
      </c>
      <c r="D163" s="100">
        <v>20</v>
      </c>
      <c r="E163" s="104">
        <v>275</v>
      </c>
      <c r="F163" s="104">
        <v>5500</v>
      </c>
    </row>
    <row r="164" spans="2:6" x14ac:dyDescent="0.3">
      <c r="B164" s="103" t="s">
        <v>646</v>
      </c>
      <c r="C164" s="103" t="s">
        <v>647</v>
      </c>
      <c r="D164" s="100">
        <v>10</v>
      </c>
      <c r="E164" s="104">
        <v>249</v>
      </c>
      <c r="F164" s="104">
        <v>2490</v>
      </c>
    </row>
    <row r="165" spans="2:6" x14ac:dyDescent="0.3">
      <c r="B165" s="103" t="s">
        <v>648</v>
      </c>
      <c r="C165" s="103" t="s">
        <v>781</v>
      </c>
      <c r="D165" s="100">
        <v>30</v>
      </c>
      <c r="E165" s="104">
        <v>102</v>
      </c>
      <c r="F165" s="104">
        <v>3060</v>
      </c>
    </row>
    <row r="166" spans="2:6" x14ac:dyDescent="0.3">
      <c r="B166" s="103" t="s">
        <v>649</v>
      </c>
      <c r="C166" s="103" t="s">
        <v>782</v>
      </c>
      <c r="D166" s="100">
        <v>10</v>
      </c>
      <c r="E166" s="104">
        <v>13</v>
      </c>
      <c r="F166" s="104">
        <v>130</v>
      </c>
    </row>
    <row r="167" spans="2:6" x14ac:dyDescent="0.3">
      <c r="B167" s="103" t="s">
        <v>650</v>
      </c>
      <c r="C167" s="103" t="s">
        <v>782</v>
      </c>
      <c r="D167" s="100">
        <v>30</v>
      </c>
      <c r="E167" s="104">
        <v>13</v>
      </c>
      <c r="F167" s="104">
        <v>390</v>
      </c>
    </row>
    <row r="168" spans="2:6" x14ac:dyDescent="0.3">
      <c r="B168" s="103" t="s">
        <v>651</v>
      </c>
      <c r="C168" s="103" t="s">
        <v>782</v>
      </c>
      <c r="D168" s="100">
        <v>10</v>
      </c>
      <c r="E168" s="104">
        <v>20</v>
      </c>
      <c r="F168" s="104">
        <v>200</v>
      </c>
    </row>
    <row r="169" spans="2:6" x14ac:dyDescent="0.3">
      <c r="B169" s="103" t="s">
        <v>652</v>
      </c>
      <c r="C169" s="103" t="s">
        <v>783</v>
      </c>
      <c r="D169" s="100">
        <v>5</v>
      </c>
      <c r="E169" s="104">
        <v>273</v>
      </c>
      <c r="F169" s="104">
        <v>1365</v>
      </c>
    </row>
    <row r="170" spans="2:6" x14ac:dyDescent="0.3">
      <c r="B170" s="103" t="s">
        <v>653</v>
      </c>
      <c r="C170" s="103" t="s">
        <v>784</v>
      </c>
      <c r="D170" s="100">
        <v>10</v>
      </c>
      <c r="E170" s="104">
        <v>1654</v>
      </c>
      <c r="F170" s="104">
        <v>16540</v>
      </c>
    </row>
    <row r="171" spans="2:6" x14ac:dyDescent="0.3">
      <c r="B171" s="103" t="s">
        <v>654</v>
      </c>
      <c r="C171" s="103" t="s">
        <v>785</v>
      </c>
      <c r="D171" s="100">
        <v>15</v>
      </c>
      <c r="E171" s="104">
        <v>1415</v>
      </c>
      <c r="F171" s="104">
        <v>21225</v>
      </c>
    </row>
    <row r="172" spans="2:6" x14ac:dyDescent="0.3">
      <c r="B172" s="103" t="s">
        <v>655</v>
      </c>
      <c r="C172" s="103" t="s">
        <v>785</v>
      </c>
      <c r="D172" s="100">
        <v>5</v>
      </c>
      <c r="E172" s="104">
        <v>2070</v>
      </c>
      <c r="F172" s="104">
        <v>10350</v>
      </c>
    </row>
    <row r="173" spans="2:6" x14ac:dyDescent="0.3">
      <c r="B173" s="103" t="s">
        <v>656</v>
      </c>
      <c r="C173" s="103" t="s">
        <v>786</v>
      </c>
      <c r="D173" s="100">
        <v>5</v>
      </c>
      <c r="E173" s="104">
        <v>3890</v>
      </c>
      <c r="F173" s="104">
        <v>19450</v>
      </c>
    </row>
    <row r="174" spans="2:6" x14ac:dyDescent="0.3">
      <c r="B174" s="103" t="s">
        <v>657</v>
      </c>
      <c r="C174" s="103" t="s">
        <v>787</v>
      </c>
      <c r="D174" s="100">
        <v>15</v>
      </c>
      <c r="E174" s="104">
        <v>3443</v>
      </c>
      <c r="F174" s="104">
        <v>51645</v>
      </c>
    </row>
    <row r="175" spans="2:6" x14ac:dyDescent="0.3">
      <c r="B175" s="103" t="s">
        <v>658</v>
      </c>
      <c r="C175" s="103" t="s">
        <v>788</v>
      </c>
      <c r="D175" s="100">
        <v>5</v>
      </c>
      <c r="E175" s="104">
        <v>2808</v>
      </c>
      <c r="F175" s="104">
        <v>14040</v>
      </c>
    </row>
    <row r="176" spans="2:6" x14ac:dyDescent="0.3">
      <c r="B176" s="103" t="s">
        <v>659</v>
      </c>
      <c r="C176" s="103" t="s">
        <v>660</v>
      </c>
      <c r="D176" s="100">
        <v>5</v>
      </c>
      <c r="E176" s="104">
        <v>812</v>
      </c>
      <c r="F176" s="104">
        <v>4060</v>
      </c>
    </row>
    <row r="177" spans="2:6" x14ac:dyDescent="0.3">
      <c r="B177" s="103" t="s">
        <v>661</v>
      </c>
      <c r="C177" s="103" t="s">
        <v>660</v>
      </c>
      <c r="D177" s="100">
        <v>5</v>
      </c>
      <c r="E177" s="104">
        <v>812</v>
      </c>
      <c r="F177" s="104">
        <v>4060</v>
      </c>
    </row>
    <row r="178" spans="2:6" x14ac:dyDescent="0.3">
      <c r="B178" s="103" t="s">
        <v>662</v>
      </c>
      <c r="C178" s="103" t="s">
        <v>660</v>
      </c>
      <c r="D178" s="100">
        <v>5</v>
      </c>
      <c r="E178" s="104">
        <v>812</v>
      </c>
      <c r="F178" s="104">
        <v>4060</v>
      </c>
    </row>
    <row r="179" spans="2:6" x14ac:dyDescent="0.3">
      <c r="B179" s="103" t="s">
        <v>663</v>
      </c>
      <c r="C179" s="103" t="s">
        <v>660</v>
      </c>
      <c r="D179" s="100">
        <v>5</v>
      </c>
      <c r="E179" s="104">
        <v>812</v>
      </c>
      <c r="F179" s="104">
        <v>4060</v>
      </c>
    </row>
    <row r="180" spans="2:6" x14ac:dyDescent="0.3">
      <c r="B180" s="103" t="s">
        <v>664</v>
      </c>
      <c r="C180" s="103" t="s">
        <v>660</v>
      </c>
      <c r="D180" s="100">
        <v>10</v>
      </c>
      <c r="E180" s="104">
        <v>812</v>
      </c>
      <c r="F180" s="104">
        <v>8120</v>
      </c>
    </row>
    <row r="181" spans="2:6" x14ac:dyDescent="0.3">
      <c r="B181" s="103" t="s">
        <v>665</v>
      </c>
      <c r="C181" s="103" t="s">
        <v>660</v>
      </c>
      <c r="D181" s="100">
        <v>10</v>
      </c>
      <c r="E181" s="104">
        <v>812</v>
      </c>
      <c r="F181" s="104">
        <v>8120</v>
      </c>
    </row>
    <row r="182" spans="2:6" x14ac:dyDescent="0.3">
      <c r="B182" s="103" t="s">
        <v>666</v>
      </c>
      <c r="C182" s="103" t="s">
        <v>660</v>
      </c>
      <c r="D182" s="100">
        <v>10</v>
      </c>
      <c r="E182" s="104">
        <v>812</v>
      </c>
      <c r="F182" s="104">
        <v>8120</v>
      </c>
    </row>
    <row r="183" spans="2:6" x14ac:dyDescent="0.3">
      <c r="B183" s="103" t="s">
        <v>667</v>
      </c>
      <c r="C183" s="103" t="s">
        <v>660</v>
      </c>
      <c r="D183" s="100">
        <v>10</v>
      </c>
      <c r="E183" s="104">
        <v>812</v>
      </c>
      <c r="F183" s="104">
        <v>8120</v>
      </c>
    </row>
    <row r="184" spans="2:6" x14ac:dyDescent="0.3">
      <c r="B184" s="103" t="s">
        <v>668</v>
      </c>
      <c r="C184" s="103" t="s">
        <v>660</v>
      </c>
      <c r="D184" s="100">
        <v>10</v>
      </c>
      <c r="E184" s="104">
        <v>812</v>
      </c>
      <c r="F184" s="104">
        <v>8120</v>
      </c>
    </row>
    <row r="185" spans="2:6" x14ac:dyDescent="0.3">
      <c r="B185" s="103" t="s">
        <v>669</v>
      </c>
      <c r="C185" s="103" t="s">
        <v>660</v>
      </c>
      <c r="D185" s="100">
        <v>10</v>
      </c>
      <c r="E185" s="104">
        <v>812</v>
      </c>
      <c r="F185" s="104">
        <v>8120</v>
      </c>
    </row>
    <row r="186" spans="2:6" x14ac:dyDescent="0.3">
      <c r="B186" s="103" t="s">
        <v>670</v>
      </c>
      <c r="C186" s="103" t="s">
        <v>660</v>
      </c>
      <c r="D186" s="100">
        <v>5</v>
      </c>
      <c r="E186" s="104">
        <v>812</v>
      </c>
      <c r="F186" s="104">
        <v>4060</v>
      </c>
    </row>
    <row r="187" spans="2:6" x14ac:dyDescent="0.3">
      <c r="B187" s="103" t="s">
        <v>671</v>
      </c>
      <c r="C187" s="103" t="s">
        <v>672</v>
      </c>
      <c r="D187" s="100">
        <v>5</v>
      </c>
      <c r="E187" s="104">
        <v>583</v>
      </c>
      <c r="F187" s="104">
        <v>2915</v>
      </c>
    </row>
    <row r="188" spans="2:6" x14ac:dyDescent="0.3">
      <c r="B188" s="103" t="s">
        <v>673</v>
      </c>
      <c r="C188" s="103" t="s">
        <v>672</v>
      </c>
      <c r="D188" s="100">
        <v>5</v>
      </c>
      <c r="E188" s="104">
        <v>583</v>
      </c>
      <c r="F188" s="104">
        <v>2915</v>
      </c>
    </row>
    <row r="189" spans="2:6" x14ac:dyDescent="0.3">
      <c r="B189" s="103" t="s">
        <v>674</v>
      </c>
      <c r="C189" s="103" t="s">
        <v>672</v>
      </c>
      <c r="D189" s="100">
        <v>5</v>
      </c>
      <c r="E189" s="104">
        <v>583</v>
      </c>
      <c r="F189" s="104">
        <v>2915</v>
      </c>
    </row>
    <row r="190" spans="2:6" x14ac:dyDescent="0.3">
      <c r="B190" s="103" t="s">
        <v>675</v>
      </c>
      <c r="C190" s="103" t="s">
        <v>672</v>
      </c>
      <c r="D190" s="100">
        <v>5</v>
      </c>
      <c r="E190" s="104">
        <v>583</v>
      </c>
      <c r="F190" s="104">
        <v>2915</v>
      </c>
    </row>
    <row r="191" spans="2:6" x14ac:dyDescent="0.3">
      <c r="B191" s="103" t="s">
        <v>676</v>
      </c>
      <c r="C191" s="103" t="s">
        <v>672</v>
      </c>
      <c r="D191" s="100">
        <v>10</v>
      </c>
      <c r="E191" s="104">
        <v>583</v>
      </c>
      <c r="F191" s="104">
        <v>5830</v>
      </c>
    </row>
    <row r="192" spans="2:6" x14ac:dyDescent="0.3">
      <c r="B192" s="103" t="s">
        <v>677</v>
      </c>
      <c r="C192" s="103" t="s">
        <v>672</v>
      </c>
      <c r="D192" s="100">
        <v>10</v>
      </c>
      <c r="E192" s="104">
        <v>583</v>
      </c>
      <c r="F192" s="104">
        <v>5830</v>
      </c>
    </row>
    <row r="193" spans="2:6" x14ac:dyDescent="0.3">
      <c r="B193" s="103" t="s">
        <v>678</v>
      </c>
      <c r="C193" s="103" t="s">
        <v>672</v>
      </c>
      <c r="D193" s="100">
        <v>10</v>
      </c>
      <c r="E193" s="104">
        <v>583</v>
      </c>
      <c r="F193" s="104">
        <v>5830</v>
      </c>
    </row>
    <row r="194" spans="2:6" x14ac:dyDescent="0.3">
      <c r="B194" s="103" t="s">
        <v>679</v>
      </c>
      <c r="C194" s="103" t="s">
        <v>672</v>
      </c>
      <c r="D194" s="100">
        <v>10</v>
      </c>
      <c r="E194" s="104">
        <v>583</v>
      </c>
      <c r="F194" s="104">
        <v>5830</v>
      </c>
    </row>
    <row r="195" spans="2:6" x14ac:dyDescent="0.3">
      <c r="B195" s="103" t="s">
        <v>680</v>
      </c>
      <c r="C195" s="103" t="s">
        <v>672</v>
      </c>
      <c r="D195" s="100">
        <v>10</v>
      </c>
      <c r="E195" s="104">
        <v>583</v>
      </c>
      <c r="F195" s="104">
        <v>5830</v>
      </c>
    </row>
    <row r="196" spans="2:6" x14ac:dyDescent="0.3">
      <c r="B196" s="103" t="s">
        <v>681</v>
      </c>
      <c r="C196" s="103" t="s">
        <v>672</v>
      </c>
      <c r="D196" s="100">
        <v>10</v>
      </c>
      <c r="E196" s="104">
        <v>583</v>
      </c>
      <c r="F196" s="104">
        <v>5830</v>
      </c>
    </row>
    <row r="197" spans="2:6" x14ac:dyDescent="0.3">
      <c r="B197" s="103" t="s">
        <v>682</v>
      </c>
      <c r="C197" s="103" t="s">
        <v>672</v>
      </c>
      <c r="D197" s="100">
        <v>10</v>
      </c>
      <c r="E197" s="104">
        <v>583</v>
      </c>
      <c r="F197" s="104">
        <v>5830</v>
      </c>
    </row>
    <row r="198" spans="2:6" x14ac:dyDescent="0.3">
      <c r="B198" s="103" t="s">
        <v>683</v>
      </c>
      <c r="C198" s="103" t="s">
        <v>672</v>
      </c>
      <c r="D198" s="100">
        <v>5</v>
      </c>
      <c r="E198" s="104">
        <v>583</v>
      </c>
      <c r="F198" s="104">
        <v>2915</v>
      </c>
    </row>
    <row r="199" spans="2:6" x14ac:dyDescent="0.3">
      <c r="B199" s="103" t="s">
        <v>684</v>
      </c>
      <c r="C199" s="103" t="s">
        <v>672</v>
      </c>
      <c r="D199" s="100">
        <v>5</v>
      </c>
      <c r="E199" s="104">
        <v>583</v>
      </c>
      <c r="F199" s="104">
        <v>2915</v>
      </c>
    </row>
    <row r="200" spans="2:6" x14ac:dyDescent="0.3">
      <c r="B200" s="103" t="s">
        <v>685</v>
      </c>
      <c r="C200" s="103" t="s">
        <v>672</v>
      </c>
      <c r="D200" s="100">
        <v>5</v>
      </c>
      <c r="E200" s="104">
        <v>583</v>
      </c>
      <c r="F200" s="104">
        <v>2915</v>
      </c>
    </row>
    <row r="201" spans="2:6" x14ac:dyDescent="0.3">
      <c r="B201" s="103" t="s">
        <v>686</v>
      </c>
      <c r="C201" s="103" t="s">
        <v>789</v>
      </c>
      <c r="D201" s="100">
        <v>2</v>
      </c>
      <c r="E201" s="104">
        <v>133</v>
      </c>
      <c r="F201" s="104">
        <v>266</v>
      </c>
    </row>
    <row r="202" spans="2:6" x14ac:dyDescent="0.3">
      <c r="B202" s="103" t="s">
        <v>687</v>
      </c>
      <c r="C202" s="103" t="s">
        <v>790</v>
      </c>
      <c r="D202" s="100">
        <v>2</v>
      </c>
      <c r="E202" s="104">
        <v>133</v>
      </c>
      <c r="F202" s="104">
        <v>266</v>
      </c>
    </row>
    <row r="203" spans="2:6" x14ac:dyDescent="0.3">
      <c r="B203" s="103" t="s">
        <v>688</v>
      </c>
      <c r="C203" s="103" t="s">
        <v>791</v>
      </c>
      <c r="D203" s="100">
        <v>5</v>
      </c>
      <c r="E203" s="104">
        <v>133</v>
      </c>
      <c r="F203" s="104">
        <v>665</v>
      </c>
    </row>
    <row r="204" spans="2:6" x14ac:dyDescent="0.3">
      <c r="B204" s="103" t="s">
        <v>689</v>
      </c>
      <c r="C204" s="103" t="s">
        <v>792</v>
      </c>
      <c r="D204" s="100">
        <v>5</v>
      </c>
      <c r="E204" s="104">
        <v>133</v>
      </c>
      <c r="F204" s="104">
        <v>665</v>
      </c>
    </row>
    <row r="205" spans="2:6" x14ac:dyDescent="0.3">
      <c r="B205" s="103" t="s">
        <v>690</v>
      </c>
      <c r="C205" s="103" t="s">
        <v>793</v>
      </c>
      <c r="D205" s="100">
        <v>2</v>
      </c>
      <c r="E205" s="104">
        <v>133</v>
      </c>
      <c r="F205" s="104">
        <v>266</v>
      </c>
    </row>
    <row r="206" spans="2:6" x14ac:dyDescent="0.3">
      <c r="B206" s="103" t="s">
        <v>691</v>
      </c>
      <c r="C206" s="103" t="s">
        <v>794</v>
      </c>
      <c r="D206" s="100">
        <v>2</v>
      </c>
      <c r="E206" s="104">
        <v>133</v>
      </c>
      <c r="F206" s="104">
        <v>266</v>
      </c>
    </row>
    <row r="207" spans="2:6" x14ac:dyDescent="0.3">
      <c r="B207" s="103" t="s">
        <v>692</v>
      </c>
      <c r="C207" s="103" t="s">
        <v>795</v>
      </c>
      <c r="D207" s="100">
        <v>2</v>
      </c>
      <c r="E207" s="104">
        <v>133</v>
      </c>
      <c r="F207" s="104">
        <v>266</v>
      </c>
    </row>
    <row r="208" spans="2:6" x14ac:dyDescent="0.3">
      <c r="B208" s="103" t="s">
        <v>693</v>
      </c>
      <c r="C208" s="103" t="s">
        <v>796</v>
      </c>
      <c r="D208" s="100">
        <v>5</v>
      </c>
      <c r="E208" s="104">
        <v>133</v>
      </c>
      <c r="F208" s="104">
        <v>665</v>
      </c>
    </row>
    <row r="209" spans="2:6" x14ac:dyDescent="0.3">
      <c r="B209" s="103" t="s">
        <v>694</v>
      </c>
      <c r="C209" s="103" t="s">
        <v>797</v>
      </c>
      <c r="D209" s="100">
        <v>5</v>
      </c>
      <c r="E209" s="104">
        <v>133</v>
      </c>
      <c r="F209" s="104">
        <v>665</v>
      </c>
    </row>
    <row r="210" spans="2:6" x14ac:dyDescent="0.3">
      <c r="B210" s="103" t="s">
        <v>695</v>
      </c>
      <c r="C210" s="103" t="s">
        <v>798</v>
      </c>
      <c r="D210" s="100">
        <v>2</v>
      </c>
      <c r="E210" s="104">
        <v>133</v>
      </c>
      <c r="F210" s="104">
        <v>266</v>
      </c>
    </row>
    <row r="211" spans="2:6" x14ac:dyDescent="0.3">
      <c r="B211" s="103" t="s">
        <v>696</v>
      </c>
      <c r="C211" s="103" t="s">
        <v>799</v>
      </c>
      <c r="D211" s="100">
        <v>50</v>
      </c>
      <c r="E211" s="104">
        <v>9</v>
      </c>
      <c r="F211" s="104">
        <v>450</v>
      </c>
    </row>
    <row r="212" spans="2:6" x14ac:dyDescent="0.3">
      <c r="B212" s="103" t="s">
        <v>697</v>
      </c>
      <c r="C212" s="103" t="s">
        <v>799</v>
      </c>
      <c r="D212" s="100">
        <v>50</v>
      </c>
      <c r="E212" s="104">
        <v>9</v>
      </c>
      <c r="F212" s="104">
        <v>450</v>
      </c>
    </row>
    <row r="213" spans="2:6" x14ac:dyDescent="0.3">
      <c r="B213" s="103" t="s">
        <v>698</v>
      </c>
      <c r="C213" s="103" t="s">
        <v>799</v>
      </c>
      <c r="D213" s="100">
        <v>50</v>
      </c>
      <c r="E213" s="104">
        <v>15</v>
      </c>
      <c r="F213" s="104">
        <v>750</v>
      </c>
    </row>
    <row r="214" spans="2:6" x14ac:dyDescent="0.3">
      <c r="B214" s="103" t="s">
        <v>699</v>
      </c>
      <c r="C214" s="103" t="s">
        <v>799</v>
      </c>
      <c r="D214" s="100">
        <v>50</v>
      </c>
      <c r="E214" s="104">
        <v>15</v>
      </c>
      <c r="F214" s="104">
        <v>750</v>
      </c>
    </row>
    <row r="215" spans="2:6" x14ac:dyDescent="0.3">
      <c r="B215" s="103" t="s">
        <v>700</v>
      </c>
      <c r="C215" s="103" t="s">
        <v>800</v>
      </c>
      <c r="D215" s="100">
        <v>50</v>
      </c>
      <c r="E215" s="104">
        <v>10</v>
      </c>
      <c r="F215" s="104">
        <v>500</v>
      </c>
    </row>
    <row r="216" spans="2:6" x14ac:dyDescent="0.3">
      <c r="B216" s="103" t="s">
        <v>701</v>
      </c>
      <c r="C216" s="103" t="s">
        <v>800</v>
      </c>
      <c r="D216" s="100">
        <v>50</v>
      </c>
      <c r="E216" s="104">
        <v>10</v>
      </c>
      <c r="F216" s="104">
        <v>500</v>
      </c>
    </row>
    <row r="217" spans="2:6" x14ac:dyDescent="0.3">
      <c r="B217" s="103" t="s">
        <v>702</v>
      </c>
      <c r="C217" s="103" t="s">
        <v>800</v>
      </c>
      <c r="D217" s="100">
        <v>50</v>
      </c>
      <c r="E217" s="104">
        <v>18</v>
      </c>
      <c r="F217" s="104">
        <v>900</v>
      </c>
    </row>
    <row r="218" spans="2:6" x14ac:dyDescent="0.3">
      <c r="B218" s="103" t="s">
        <v>703</v>
      </c>
      <c r="C218" s="103" t="s">
        <v>800</v>
      </c>
      <c r="D218" s="100">
        <v>50</v>
      </c>
      <c r="E218" s="104">
        <v>18</v>
      </c>
      <c r="F218" s="104">
        <v>900</v>
      </c>
    </row>
    <row r="219" spans="2:6" x14ac:dyDescent="0.3">
      <c r="B219" s="103" t="s">
        <v>704</v>
      </c>
      <c r="C219" s="103" t="s">
        <v>801</v>
      </c>
      <c r="D219" s="100">
        <v>2</v>
      </c>
      <c r="E219" s="104">
        <v>260</v>
      </c>
      <c r="F219" s="104">
        <v>520</v>
      </c>
    </row>
    <row r="220" spans="2:6" x14ac:dyDescent="0.3">
      <c r="B220" s="103" t="s">
        <v>705</v>
      </c>
      <c r="C220" s="103" t="s">
        <v>801</v>
      </c>
      <c r="D220" s="100">
        <v>2</v>
      </c>
      <c r="E220" s="104">
        <v>260</v>
      </c>
      <c r="F220" s="104">
        <v>520</v>
      </c>
    </row>
    <row r="221" spans="2:6" x14ac:dyDescent="0.3">
      <c r="B221" s="103" t="s">
        <v>706</v>
      </c>
      <c r="C221" s="103" t="s">
        <v>801</v>
      </c>
      <c r="D221" s="100">
        <v>2</v>
      </c>
      <c r="E221" s="104">
        <v>260</v>
      </c>
      <c r="F221" s="104">
        <v>520</v>
      </c>
    </row>
    <row r="222" spans="2:6" x14ac:dyDescent="0.3">
      <c r="B222" s="103" t="s">
        <v>707</v>
      </c>
      <c r="C222" s="103" t="s">
        <v>801</v>
      </c>
      <c r="D222" s="100">
        <v>2</v>
      </c>
      <c r="E222" s="104">
        <v>260</v>
      </c>
      <c r="F222" s="104">
        <v>520</v>
      </c>
    </row>
    <row r="223" spans="2:6" x14ac:dyDescent="0.3">
      <c r="B223" s="103" t="s">
        <v>708</v>
      </c>
      <c r="C223" s="103" t="s">
        <v>802</v>
      </c>
      <c r="D223" s="100">
        <v>3</v>
      </c>
      <c r="E223" s="104">
        <v>359</v>
      </c>
      <c r="F223" s="104">
        <v>1077</v>
      </c>
    </row>
    <row r="224" spans="2:6" x14ac:dyDescent="0.3">
      <c r="B224" s="103" t="s">
        <v>709</v>
      </c>
      <c r="C224" s="103" t="s">
        <v>802</v>
      </c>
      <c r="D224" s="100">
        <v>3</v>
      </c>
      <c r="E224" s="104">
        <v>359</v>
      </c>
      <c r="F224" s="104">
        <v>1077</v>
      </c>
    </row>
    <row r="225" spans="2:6" x14ac:dyDescent="0.3">
      <c r="B225" s="103" t="s">
        <v>710</v>
      </c>
      <c r="C225" s="103" t="s">
        <v>802</v>
      </c>
      <c r="D225" s="100">
        <v>3</v>
      </c>
      <c r="E225" s="104">
        <v>359</v>
      </c>
      <c r="F225" s="104">
        <v>1077</v>
      </c>
    </row>
    <row r="226" spans="2:6" x14ac:dyDescent="0.3">
      <c r="B226" s="103" t="s">
        <v>711</v>
      </c>
      <c r="C226" s="103" t="s">
        <v>802</v>
      </c>
      <c r="D226" s="100">
        <v>3</v>
      </c>
      <c r="E226" s="104">
        <v>359</v>
      </c>
      <c r="F226" s="104">
        <v>1077</v>
      </c>
    </row>
    <row r="227" spans="2:6" x14ac:dyDescent="0.3">
      <c r="B227" s="103" t="s">
        <v>712</v>
      </c>
      <c r="C227" s="103" t="s">
        <v>756</v>
      </c>
      <c r="D227" s="100">
        <v>5</v>
      </c>
      <c r="E227" s="104">
        <v>403</v>
      </c>
      <c r="F227" s="104">
        <v>2015</v>
      </c>
    </row>
    <row r="228" spans="2:6" x14ac:dyDescent="0.3">
      <c r="B228" s="103" t="s">
        <v>713</v>
      </c>
      <c r="C228" s="103" t="s">
        <v>756</v>
      </c>
      <c r="D228" s="100">
        <v>5</v>
      </c>
      <c r="E228" s="104">
        <v>403</v>
      </c>
      <c r="F228" s="104">
        <v>2015</v>
      </c>
    </row>
    <row r="229" spans="2:6" x14ac:dyDescent="0.3">
      <c r="B229" s="103" t="s">
        <v>714</v>
      </c>
      <c r="C229" s="103" t="s">
        <v>803</v>
      </c>
      <c r="D229" s="100">
        <v>10</v>
      </c>
      <c r="E229" s="104">
        <v>21</v>
      </c>
      <c r="F229" s="104">
        <v>210</v>
      </c>
    </row>
    <row r="230" spans="2:6" x14ac:dyDescent="0.3">
      <c r="B230" s="103" t="s">
        <v>715</v>
      </c>
      <c r="C230" s="103" t="s">
        <v>804</v>
      </c>
      <c r="D230" s="100">
        <v>10</v>
      </c>
      <c r="E230" s="104">
        <v>88</v>
      </c>
      <c r="F230" s="104">
        <v>880</v>
      </c>
    </row>
    <row r="231" spans="2:6" x14ac:dyDescent="0.3">
      <c r="B231" s="103" t="s">
        <v>716</v>
      </c>
      <c r="C231" s="103" t="s">
        <v>804</v>
      </c>
      <c r="D231" s="100">
        <v>10</v>
      </c>
      <c r="E231" s="104">
        <v>88</v>
      </c>
      <c r="F231" s="104">
        <v>880</v>
      </c>
    </row>
    <row r="232" spans="2:6" x14ac:dyDescent="0.3">
      <c r="B232" s="103" t="s">
        <v>717</v>
      </c>
      <c r="C232" s="103" t="s">
        <v>757</v>
      </c>
      <c r="D232" s="100">
        <v>3</v>
      </c>
      <c r="E232" s="104">
        <v>3500</v>
      </c>
      <c r="F232" s="104">
        <v>10500</v>
      </c>
    </row>
    <row r="233" spans="2:6" x14ac:dyDescent="0.3">
      <c r="B233" s="103" t="s">
        <v>718</v>
      </c>
      <c r="C233" s="103" t="s">
        <v>757</v>
      </c>
      <c r="D233" s="100">
        <v>3</v>
      </c>
      <c r="E233" s="104">
        <v>3500</v>
      </c>
      <c r="F233" s="104">
        <v>10500</v>
      </c>
    </row>
    <row r="234" spans="2:6" x14ac:dyDescent="0.3">
      <c r="B234" s="103" t="s">
        <v>719</v>
      </c>
      <c r="C234" s="103" t="s">
        <v>757</v>
      </c>
      <c r="D234" s="100">
        <v>3</v>
      </c>
      <c r="E234" s="104">
        <v>3500</v>
      </c>
      <c r="F234" s="104">
        <v>10500</v>
      </c>
    </row>
    <row r="235" spans="2:6" x14ac:dyDescent="0.3">
      <c r="B235" s="103" t="s">
        <v>720</v>
      </c>
      <c r="C235" s="103" t="s">
        <v>757</v>
      </c>
      <c r="D235" s="100">
        <v>3</v>
      </c>
      <c r="E235" s="104">
        <v>3500</v>
      </c>
      <c r="F235" s="104">
        <v>10500</v>
      </c>
    </row>
    <row r="236" spans="2:6" x14ac:dyDescent="0.3">
      <c r="B236" s="103" t="s">
        <v>721</v>
      </c>
      <c r="C236" s="103" t="s">
        <v>805</v>
      </c>
      <c r="D236" s="100">
        <v>1</v>
      </c>
      <c r="E236" s="104">
        <v>635</v>
      </c>
      <c r="F236" s="104">
        <v>635</v>
      </c>
    </row>
    <row r="237" spans="2:6" x14ac:dyDescent="0.3">
      <c r="B237" s="103" t="s">
        <v>722</v>
      </c>
      <c r="C237" s="103" t="s">
        <v>723</v>
      </c>
      <c r="D237" s="100">
        <v>5</v>
      </c>
      <c r="E237" s="104">
        <v>3276</v>
      </c>
      <c r="F237" s="104">
        <v>16380</v>
      </c>
    </row>
    <row r="238" spans="2:6" x14ac:dyDescent="0.3">
      <c r="B238" s="103" t="s">
        <v>724</v>
      </c>
      <c r="C238" s="103" t="s">
        <v>723</v>
      </c>
      <c r="D238" s="100">
        <v>5</v>
      </c>
      <c r="E238" s="104">
        <v>3276</v>
      </c>
      <c r="F238" s="104">
        <v>16380</v>
      </c>
    </row>
    <row r="239" spans="2:6" x14ac:dyDescent="0.3">
      <c r="B239" s="103" t="s">
        <v>725</v>
      </c>
      <c r="C239" s="103" t="s">
        <v>806</v>
      </c>
      <c r="D239" s="100">
        <v>10</v>
      </c>
      <c r="E239" s="104">
        <v>35</v>
      </c>
      <c r="F239" s="104">
        <v>350</v>
      </c>
    </row>
    <row r="240" spans="2:6" x14ac:dyDescent="0.3">
      <c r="B240" s="103" t="s">
        <v>726</v>
      </c>
      <c r="C240" s="103" t="s">
        <v>807</v>
      </c>
      <c r="D240" s="100">
        <v>25</v>
      </c>
      <c r="E240" s="104">
        <v>10</v>
      </c>
      <c r="F240" s="104">
        <v>250</v>
      </c>
    </row>
    <row r="241" spans="2:6" x14ac:dyDescent="0.3">
      <c r="B241" s="103" t="s">
        <v>727</v>
      </c>
      <c r="C241" s="103" t="s">
        <v>808</v>
      </c>
      <c r="D241" s="100">
        <v>10</v>
      </c>
      <c r="E241" s="104">
        <v>169</v>
      </c>
      <c r="F241" s="104">
        <v>1690</v>
      </c>
    </row>
    <row r="242" spans="2:6" x14ac:dyDescent="0.3">
      <c r="B242" s="103" t="s">
        <v>728</v>
      </c>
      <c r="C242" s="103" t="s">
        <v>809</v>
      </c>
      <c r="D242" s="100">
        <v>10</v>
      </c>
      <c r="E242" s="104">
        <v>142</v>
      </c>
      <c r="F242" s="104">
        <v>1420</v>
      </c>
    </row>
    <row r="243" spans="2:6" x14ac:dyDescent="0.3">
      <c r="B243" s="103" t="s">
        <v>729</v>
      </c>
      <c r="C243" s="103" t="s">
        <v>810</v>
      </c>
      <c r="D243" s="100">
        <v>10</v>
      </c>
      <c r="E243" s="104">
        <v>12</v>
      </c>
      <c r="F243" s="104">
        <v>120</v>
      </c>
    </row>
    <row r="244" spans="2:6" x14ac:dyDescent="0.3">
      <c r="B244" s="103" t="s">
        <v>730</v>
      </c>
      <c r="C244" s="103" t="s">
        <v>811</v>
      </c>
      <c r="D244" s="100">
        <v>10</v>
      </c>
      <c r="E244" s="104">
        <v>22</v>
      </c>
      <c r="F244" s="104">
        <v>220</v>
      </c>
    </row>
    <row r="245" spans="2:6" x14ac:dyDescent="0.3">
      <c r="B245" s="103" t="s">
        <v>731</v>
      </c>
      <c r="C245" s="103" t="s">
        <v>812</v>
      </c>
      <c r="D245" s="100">
        <v>10</v>
      </c>
      <c r="E245" s="104">
        <v>17</v>
      </c>
      <c r="F245" s="104">
        <v>170</v>
      </c>
    </row>
    <row r="246" spans="2:6" x14ac:dyDescent="0.3">
      <c r="B246" s="103" t="s">
        <v>732</v>
      </c>
      <c r="C246" s="103" t="s">
        <v>813</v>
      </c>
      <c r="D246" s="100">
        <v>100</v>
      </c>
      <c r="E246" s="104">
        <v>3</v>
      </c>
      <c r="F246" s="104">
        <v>300</v>
      </c>
    </row>
    <row r="247" spans="2:6" x14ac:dyDescent="0.3">
      <c r="B247" s="103" t="s">
        <v>733</v>
      </c>
      <c r="C247" s="103" t="s">
        <v>814</v>
      </c>
      <c r="D247" s="100">
        <v>100</v>
      </c>
      <c r="E247" s="104">
        <v>3</v>
      </c>
      <c r="F247" s="104">
        <v>300</v>
      </c>
    </row>
    <row r="248" spans="2:6" x14ac:dyDescent="0.3">
      <c r="B248" s="103" t="s">
        <v>734</v>
      </c>
      <c r="C248" s="103" t="s">
        <v>815</v>
      </c>
      <c r="D248" s="100">
        <v>1</v>
      </c>
      <c r="E248" s="104">
        <v>34</v>
      </c>
      <c r="F248" s="104">
        <v>34</v>
      </c>
    </row>
    <row r="249" spans="2:6" x14ac:dyDescent="0.3">
      <c r="B249" s="103" t="s">
        <v>735</v>
      </c>
      <c r="C249" s="103" t="s">
        <v>816</v>
      </c>
      <c r="D249" s="100">
        <v>25</v>
      </c>
      <c r="E249" s="104">
        <v>2</v>
      </c>
      <c r="F249" s="104">
        <v>50</v>
      </c>
    </row>
    <row r="250" spans="2:6" x14ac:dyDescent="0.3">
      <c r="B250" s="103" t="s">
        <v>736</v>
      </c>
      <c r="C250" s="103" t="s">
        <v>817</v>
      </c>
      <c r="D250" s="100">
        <v>25</v>
      </c>
      <c r="E250" s="104">
        <v>2</v>
      </c>
      <c r="F250" s="104">
        <v>50</v>
      </c>
    </row>
    <row r="251" spans="2:6" x14ac:dyDescent="0.3">
      <c r="B251" s="103" t="s">
        <v>737</v>
      </c>
      <c r="C251" s="103" t="s">
        <v>818</v>
      </c>
      <c r="D251" s="100">
        <v>1</v>
      </c>
      <c r="E251" s="104">
        <v>17</v>
      </c>
      <c r="F251" s="104">
        <v>17</v>
      </c>
    </row>
    <row r="252" spans="2:6" x14ac:dyDescent="0.3">
      <c r="B252" s="103" t="s">
        <v>738</v>
      </c>
      <c r="C252" s="103" t="s">
        <v>758</v>
      </c>
      <c r="D252" s="100">
        <v>2</v>
      </c>
      <c r="E252" s="104">
        <v>362</v>
      </c>
      <c r="F252" s="104">
        <v>724</v>
      </c>
    </row>
    <row r="253" spans="2:6" x14ac:dyDescent="0.3">
      <c r="B253" s="103" t="s">
        <v>739</v>
      </c>
      <c r="C253" s="103" t="s">
        <v>759</v>
      </c>
      <c r="D253" s="100">
        <v>2</v>
      </c>
      <c r="E253" s="104">
        <v>82.3</v>
      </c>
      <c r="F253" s="104">
        <v>164.6</v>
      </c>
    </row>
    <row r="254" spans="2:6" x14ac:dyDescent="0.3">
      <c r="B254" s="103" t="s">
        <v>740</v>
      </c>
      <c r="C254" s="103" t="s">
        <v>759</v>
      </c>
      <c r="D254" s="100">
        <v>2</v>
      </c>
      <c r="E254" s="104">
        <v>82.3</v>
      </c>
      <c r="F254" s="104">
        <v>164.6</v>
      </c>
    </row>
    <row r="255" spans="2:6" x14ac:dyDescent="0.3">
      <c r="B255" s="103" t="s">
        <v>741</v>
      </c>
      <c r="C255" s="103" t="s">
        <v>760</v>
      </c>
      <c r="D255" s="100">
        <v>6</v>
      </c>
      <c r="E255" s="104">
        <v>12</v>
      </c>
      <c r="F255" s="104">
        <v>72</v>
      </c>
    </row>
    <row r="256" spans="2:6" x14ac:dyDescent="0.3">
      <c r="B256" s="103" t="s">
        <v>742</v>
      </c>
      <c r="C256" s="103" t="s">
        <v>819</v>
      </c>
      <c r="D256" s="100">
        <v>2</v>
      </c>
      <c r="E256" s="104">
        <v>40</v>
      </c>
      <c r="F256" s="104">
        <v>80</v>
      </c>
    </row>
    <row r="257" spans="2:6" x14ac:dyDescent="0.3">
      <c r="B257" s="103" t="s">
        <v>743</v>
      </c>
      <c r="C257" s="103" t="s">
        <v>820</v>
      </c>
      <c r="D257" s="100">
        <v>2</v>
      </c>
      <c r="E257" s="104">
        <v>20</v>
      </c>
      <c r="F257" s="104">
        <v>40</v>
      </c>
    </row>
    <row r="258" spans="2:6" x14ac:dyDescent="0.3">
      <c r="B258" s="103" t="s">
        <v>744</v>
      </c>
      <c r="C258" s="103" t="s">
        <v>761</v>
      </c>
      <c r="D258" s="100">
        <v>6</v>
      </c>
      <c r="E258" s="104">
        <v>127</v>
      </c>
      <c r="F258" s="104">
        <v>762</v>
      </c>
    </row>
    <row r="259" spans="2:6" x14ac:dyDescent="0.3">
      <c r="B259" s="103" t="s">
        <v>745</v>
      </c>
      <c r="C259" s="103" t="s">
        <v>761</v>
      </c>
      <c r="D259" s="100">
        <v>6</v>
      </c>
      <c r="E259" s="104">
        <v>127</v>
      </c>
      <c r="F259" s="104">
        <v>762</v>
      </c>
    </row>
    <row r="260" spans="2:6" x14ac:dyDescent="0.3">
      <c r="B260" s="103" t="s">
        <v>746</v>
      </c>
      <c r="C260" s="103" t="s">
        <v>762</v>
      </c>
      <c r="D260" s="100">
        <v>10</v>
      </c>
      <c r="E260" s="104">
        <v>127</v>
      </c>
      <c r="F260" s="104">
        <v>1270</v>
      </c>
    </row>
    <row r="261" spans="2:6" x14ac:dyDescent="0.3">
      <c r="B261" s="103" t="s">
        <v>747</v>
      </c>
      <c r="C261" s="103" t="s">
        <v>762</v>
      </c>
      <c r="D261" s="100">
        <v>10</v>
      </c>
      <c r="E261" s="104">
        <v>127</v>
      </c>
      <c r="F261" s="104">
        <v>1270</v>
      </c>
    </row>
    <row r="262" spans="2:6" x14ac:dyDescent="0.3">
      <c r="E262" t="s">
        <v>821</v>
      </c>
      <c r="F262" s="108">
        <f>SUM(F104:F261)</f>
        <v>468141.19999999995</v>
      </c>
    </row>
    <row r="263" spans="2:6" ht="15.6" x14ac:dyDescent="0.3">
      <c r="F263" s="35"/>
    </row>
    <row r="264" spans="2:6" ht="15.6" x14ac:dyDescent="0.3">
      <c r="E264" s="34" t="s">
        <v>67</v>
      </c>
      <c r="F264" s="34">
        <f>F262+F100</f>
        <v>510516.19999999995</v>
      </c>
    </row>
  </sheetData>
  <mergeCells count="2">
    <mergeCell ref="A1:C1"/>
    <mergeCell ref="A102:C102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5F3CB539821488D6554A2148EE771" ma:contentTypeVersion="0" ma:contentTypeDescription="Create a new document." ma:contentTypeScope="" ma:versionID="43b8e492ed187042cee130a3a1ee63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E7B46C-EFE7-4045-81D1-C3078641F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9DD08F-F891-49A3-B989-898DD1855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88E167-2CA6-4B12-9DAB-DFD93361BB4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Overview</vt:lpstr>
      <vt:lpstr>Equipment &amp; Tools</vt:lpstr>
      <vt:lpstr>Materials &amp; Components</vt:lpstr>
    </vt:vector>
  </TitlesOfParts>
  <Company>Otto Bock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Diedrich, Dominik</dc:creator>
  <cp:lastModifiedBy>Walter, Dennis</cp:lastModifiedBy>
  <cp:lastPrinted>2020-04-15T10:33:58Z</cp:lastPrinted>
  <dcterms:created xsi:type="dcterms:W3CDTF">2020-04-01T12:29:30Z</dcterms:created>
  <dcterms:modified xsi:type="dcterms:W3CDTF">2022-09-02T12:17:28Z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0x010100C855F3CB539821488D6554A2148EE771</vt:lpwstr>
  </property>
</Properties>
</file>